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15" tabRatio="800" activeTab="0"/>
  </bookViews>
  <sheets>
    <sheet name="총괄표" sheetId="1" r:id="rId1"/>
    <sheet name="공사" sheetId="2" r:id="rId2"/>
    <sheet name="용역" sheetId="3" r:id="rId3"/>
    <sheet name="구매" sheetId="4" r:id="rId4"/>
  </sheets>
  <definedNames>
    <definedName name="_xlnm._FilterDatabase" localSheetId="1" hidden="1">'공사'!$B$3:$T$140</definedName>
    <definedName name="_xlnm._FilterDatabase" localSheetId="3" hidden="1">'구매'!$B$3:$Q$174</definedName>
    <definedName name="_xlnm._FilterDatabase" localSheetId="2" hidden="1">'용역'!$A$3:$T$245</definedName>
    <definedName name="_xlnm.Print_Area" localSheetId="1">'공사'!$A:$P</definedName>
    <definedName name="_xlnm.Print_Area" localSheetId="3">'구매'!$B:$O</definedName>
    <definedName name="_xlnm.Print_Area" localSheetId="2">'용역'!$B:$P</definedName>
    <definedName name="_xlnm.Print_Titles" localSheetId="1">'공사'!$1:$3</definedName>
    <definedName name="_xlnm.Print_Titles" localSheetId="3">'구매'!$1:$3</definedName>
    <definedName name="_xlnm.Print_Titles" localSheetId="2">'용역'!$1:$3</definedName>
    <definedName name="_xlnm.Print_Titles" localSheetId="0">'총괄표'!$1:$4</definedName>
  </definedNames>
  <calcPr fullCalcOnLoad="1"/>
</workbook>
</file>

<file path=xl/sharedStrings.xml><?xml version="1.0" encoding="utf-8"?>
<sst xmlns="http://schemas.openxmlformats.org/spreadsheetml/2006/main" count="6466" uniqueCount="1436">
  <si>
    <t>중앙선 도담~영천 복선전철 제5공구 노반 기본 및 실시설계</t>
  </si>
  <si>
    <t>중앙선 도담~영천 복선전철 제6공구 노반 기본 및 실시설계</t>
  </si>
  <si>
    <t>중앙선 도담~영천 복선전철 제7공구 노반 기본 및 실시설계</t>
  </si>
  <si>
    <t>중앙선 도담~영천 복선전철 제8공구 노반 기본 및 실시설계</t>
  </si>
  <si>
    <t>중앙선 도담~영천 복선전철 제9공구 노반 기본 및 실시설계</t>
  </si>
  <si>
    <t>중앙선 도담~영천 복선전철 제10공구 노반 기본 및 실시설계</t>
  </si>
  <si>
    <t>중앙선 도담~영천 복선전철 제11공구 노반 기본 및 실시설계</t>
  </si>
  <si>
    <t>중앙선 도담~영천 복선전철 제12공구 노반 기본 및 실시설계</t>
  </si>
  <si>
    <t>역사 2동</t>
  </si>
  <si>
    <t>194113B14</t>
  </si>
  <si>
    <t>194113B13</t>
  </si>
  <si>
    <t>194113B12</t>
  </si>
  <si>
    <t>194113B11</t>
  </si>
  <si>
    <t>194113B10</t>
  </si>
  <si>
    <t>194113B09</t>
  </si>
  <si>
    <t>194113B08</t>
  </si>
  <si>
    <t>194113B07</t>
  </si>
  <si>
    <t>194113B06</t>
  </si>
  <si>
    <t>194113B05</t>
  </si>
  <si>
    <t>194113B04</t>
  </si>
  <si>
    <t>194113B03</t>
  </si>
  <si>
    <t>194113B02</t>
  </si>
  <si>
    <t>194113B15</t>
  </si>
  <si>
    <t>여주~문경 112역사 기본설계</t>
  </si>
  <si>
    <t>여주~문경 113역사 기본설계</t>
  </si>
  <si>
    <t>제한경쟁(PQ)</t>
  </si>
  <si>
    <t>경부선 사상-부산진간 436km217~436km488 외 6개소
 방음벽 설치공사</t>
  </si>
  <si>
    <t>방음판</t>
  </si>
  <si>
    <t>경부선 삼성-남성현간 성현터널 외 3개소 진입로 및 방재구난구역 설치공사</t>
  </si>
  <si>
    <t>레미콘</t>
  </si>
  <si>
    <t>155851R32C1</t>
  </si>
  <si>
    <t>경부선 사상-부산진간 436km217~436km485 외 1개소 방음벽 설치공사</t>
  </si>
  <si>
    <t>제천~입석리</t>
  </si>
  <si>
    <t>5월</t>
  </si>
  <si>
    <t>단년도</t>
  </si>
  <si>
    <t>원주~제천 복선전철 문화재 
시굴조사용역(원주시 구간)</t>
  </si>
  <si>
    <t>원주~제천 복선전철 문화재 
시굴조사용역(제천시 구간)</t>
  </si>
  <si>
    <t>서원주외 4개역사 신축공사
폐기물처리용역</t>
  </si>
  <si>
    <t>구둔역,석불역외</t>
  </si>
  <si>
    <t>109331CY3</t>
  </si>
  <si>
    <t>B(4.0) X H(4.0)
공사기간(착공일로부터 7개월)</t>
  </si>
  <si>
    <t>수도권고속철도(수서~평택) 제1-1공구 노반신설 기타공사 건설폐기물처리용역</t>
  </si>
  <si>
    <t>건설폐기물처리 1식</t>
  </si>
  <si>
    <t>203311CY1</t>
  </si>
  <si>
    <t>수도권고속철도(수서~평택) 제2공구 노반신설 기타공사 건설폐기물처리용역</t>
  </si>
  <si>
    <t>수도권고속철도(수서~평택) 제3-1공구 노반신설 기타공사 건설폐기물처리용역</t>
  </si>
  <si>
    <t>수도권고속철도(수서~평택) 제3-2공구 노반신설 기타공사 건설폐기물처리용역</t>
  </si>
  <si>
    <t>수도권고속철도(수서~평택) 제6-1공구 노반신설 기타공사 건설폐기물처리용역</t>
  </si>
  <si>
    <t>203311CY8</t>
  </si>
  <si>
    <t>수도권고속철도(수서~평택) 제6-2공구 노반신설 기타공사 건설폐기물처리용역</t>
  </si>
  <si>
    <t>203311CY9</t>
  </si>
  <si>
    <t>수도권고속철도(수서~평택) 제7공구  노반신설 기타공사 건설폐기물처리용역</t>
  </si>
  <si>
    <t>203311CZ1</t>
  </si>
  <si>
    <t>203311CY7</t>
  </si>
  <si>
    <t>인천공항T2 연결철도 노반 기본 및 실시설계</t>
  </si>
  <si>
    <t>복선, L=5.5km</t>
  </si>
  <si>
    <t>제한경쟁
(PQ)</t>
  </si>
  <si>
    <t>대형공사입찰방법 심의
결과에 따라 변경 가능</t>
  </si>
  <si>
    <t>중앙선 영천~신경주 복선전철 제1공구 노반 기본 및 실시설계</t>
  </si>
  <si>
    <t>복선, L=16.44km</t>
  </si>
  <si>
    <t>213111D10C</t>
  </si>
  <si>
    <t>중앙선 영천~신경주 복선전철 제2공구 노반 보완 실시설계</t>
  </si>
  <si>
    <t>복선, L=9.03km</t>
  </si>
  <si>
    <t>213111D20</t>
  </si>
  <si>
    <t>중앙선 도담~영천 복선전철 제1공구 노반 기본 및 실시설계</t>
  </si>
  <si>
    <t>복선, L=12.50km</t>
  </si>
  <si>
    <t>221111D10C</t>
  </si>
  <si>
    <t>복선, L=14.68km</t>
  </si>
  <si>
    <t>221111D11C</t>
  </si>
  <si>
    <t>복선, L=10.52km</t>
  </si>
  <si>
    <t>221111D12C</t>
  </si>
  <si>
    <t>복선, L=10.34km</t>
  </si>
  <si>
    <t>221111D13C</t>
  </si>
  <si>
    <t>복선, L=10.55km</t>
  </si>
  <si>
    <t>221111D14C</t>
  </si>
  <si>
    <t>복선, L=4.70km</t>
  </si>
  <si>
    <t>221111D15C</t>
  </si>
  <si>
    <t>복선, L=7.80km</t>
  </si>
  <si>
    <t>221111D16C</t>
  </si>
  <si>
    <t>복선, L=10.50km</t>
  </si>
  <si>
    <t>221111D17C</t>
  </si>
  <si>
    <t>복선, L=12.00km</t>
  </si>
  <si>
    <t>221111D18C</t>
  </si>
  <si>
    <t>복선, L=13.68km</t>
  </si>
  <si>
    <t>221111D19C</t>
  </si>
  <si>
    <t>복선, L=14.25km</t>
  </si>
  <si>
    <t>221111D20C</t>
  </si>
  <si>
    <t>복선, L=12.15km</t>
  </si>
  <si>
    <t>221111D21C</t>
  </si>
  <si>
    <t>익산~대야 복선전철 노반 건설공사 전면책임감리용역</t>
  </si>
  <si>
    <t>노반1~2공구,11km</t>
  </si>
  <si>
    <t>158121s101</t>
  </si>
  <si>
    <t>군장국가산업단지인입철도 노반 건설공사 전면책임감리용역</t>
  </si>
  <si>
    <t>노반1~2공구,29.6km</t>
  </si>
  <si>
    <t>160121s011</t>
  </si>
  <si>
    <t>울산신항인입철도 노반건설공사 전면책임감리용역</t>
  </si>
  <si>
    <t>노반1개공구,9.3km</t>
  </si>
  <si>
    <t>211121s101</t>
  </si>
  <si>
    <t>포항영일만신항인입철도 전면책임감리용역</t>
  </si>
  <si>
    <t>노반1개공구,11.3km</t>
  </si>
  <si>
    <t>212121s101</t>
  </si>
  <si>
    <t>사전재해</t>
  </si>
  <si>
    <t>이천~충주 사전재해영향성 검토</t>
  </si>
  <si>
    <t>철도본선 95km</t>
  </si>
  <si>
    <t>159111A02C</t>
  </si>
  <si>
    <t>장항선 개량 2단계 철도건설 사전재해영향성 검토</t>
  </si>
  <si>
    <t>복선, L=32.41km</t>
  </si>
  <si>
    <t>219111V20C</t>
  </si>
  <si>
    <t>동두천~연천 복선전철 사전재해영향성 검토</t>
  </si>
  <si>
    <t>단선, L=20.80km</t>
  </si>
  <si>
    <t>220111V02C</t>
  </si>
  <si>
    <t>영천~신경주 복선전철 사전재해영향성 검토</t>
  </si>
  <si>
    <t>복선, L=25.50km</t>
  </si>
  <si>
    <t>시해선 복선전철 4․5공구 건설공사 전면 책임감리용역</t>
  </si>
  <si>
    <t>복선,  L=17.4km</t>
  </si>
  <si>
    <t>턴키구간</t>
  </si>
  <si>
    <t>시해선 복선전철 1․2․3공구 노반건설공사 전면 책임감리용역</t>
  </si>
  <si>
    <t>복선,  L=28.3km</t>
  </si>
  <si>
    <t>시해선 복선전철 6․7․8공구 노반건설공사 전면 책임감리용역</t>
  </si>
  <si>
    <t>복선,  L=23.2km</t>
  </si>
  <si>
    <t>시해선 복선전철 9․10공구 노반건설공사 전면 책임감리용역</t>
  </si>
  <si>
    <t>복선,  L=21.1km</t>
  </si>
  <si>
    <t>인천공항 청라역사 신축설계</t>
  </si>
  <si>
    <t>역사 1동</t>
  </si>
  <si>
    <t>223113D01</t>
  </si>
  <si>
    <t>포항~삼척 포항역사 실시설계</t>
  </si>
  <si>
    <t>121113D01</t>
  </si>
  <si>
    <t>포항~삼척 포항검수시설 신축설계</t>
  </si>
  <si>
    <t>검수설비 1식</t>
  </si>
  <si>
    <t>121113D21</t>
  </si>
  <si>
    <t>서해선 101역사 기본설계</t>
  </si>
  <si>
    <t>204113B01</t>
  </si>
  <si>
    <t>서해선 103역사 기본설계</t>
  </si>
  <si>
    <t>204113B02</t>
  </si>
  <si>
    <t>서해선 104역사 기본설계</t>
  </si>
  <si>
    <t>204113B04</t>
  </si>
  <si>
    <t>서해선 105역사 기본설계</t>
  </si>
  <si>
    <t>204113B05</t>
  </si>
  <si>
    <t>서해선 106역사 기본설계</t>
  </si>
  <si>
    <t>204113B06</t>
  </si>
  <si>
    <t>신안산선 여의도역사 기본설계</t>
  </si>
  <si>
    <t>신안산선 영등포역사 기본설계</t>
  </si>
  <si>
    <t>신안산선 도림삼거리역사 기본설계</t>
  </si>
  <si>
    <t>신안산선 신풍역사 기본설계</t>
  </si>
  <si>
    <t>신안산선 대림삼거리역사 기본설계</t>
  </si>
  <si>
    <t>신안산선 구로디지탈단지역사 기본설계</t>
  </si>
  <si>
    <t>신안산선 독산역사 기본설계</t>
  </si>
  <si>
    <t>신안산선 시흥사거리역사 기본설계</t>
  </si>
  <si>
    <t>신안산선 석수역사 기본설계</t>
  </si>
  <si>
    <t>신안산선 광명역사 기본설계</t>
  </si>
  <si>
    <t>신안산선 목감역사 기본설계</t>
  </si>
  <si>
    <t>신안산선 성포역사 기본설계</t>
  </si>
  <si>
    <t>신안산선 중앙역사 기본설계</t>
  </si>
  <si>
    <t>신안산선 시흥시청역사 기본설계</t>
  </si>
  <si>
    <t>수도권 고속철도 동탄역사 실시설계</t>
  </si>
  <si>
    <t>역사 1동
(내부마감)</t>
  </si>
  <si>
    <t>성남~여주 이매, 능서역사 실시설계</t>
  </si>
  <si>
    <t>역사 2동</t>
  </si>
  <si>
    <t>120113D01</t>
  </si>
  <si>
    <t>성남~여주 삼동, 신둔역사 실시설계</t>
  </si>
  <si>
    <t>120113D02</t>
  </si>
  <si>
    <t>성남~여주 쌍동, 여주역사 실시설계</t>
  </si>
  <si>
    <t>120113D03</t>
  </si>
  <si>
    <t>성남~여주 이천, 부발역사 실시설계</t>
  </si>
  <si>
    <t>120113D04</t>
  </si>
  <si>
    <t>울산~포항 건천변전소외 3동 신축설계</t>
  </si>
  <si>
    <t>전기건물 4동</t>
  </si>
  <si>
    <t>126113D06</t>
  </si>
  <si>
    <t>진주~광양 하동외 4개역사 실시설계</t>
  </si>
  <si>
    <t>역사 5동</t>
  </si>
  <si>
    <t>127113D01</t>
  </si>
  <si>
    <t>여주~문경 111역사 기본설계</t>
  </si>
  <si>
    <t>159113B01</t>
  </si>
  <si>
    <t>159113B02</t>
  </si>
  <si>
    <t>159113B03</t>
  </si>
  <si>
    <t>원주~강릉 강릉차량기지 기술조사</t>
  </si>
  <si>
    <t>차량기지 1개소</t>
  </si>
  <si>
    <t>수인선 학익역사 기본설계</t>
  </si>
  <si>
    <t>지하역사</t>
  </si>
  <si>
    <t>수인선 시흥차량기지2단계기본및실시</t>
  </si>
  <si>
    <t>대전도심 전기건물 신축감리</t>
  </si>
  <si>
    <t>전기건물 6동</t>
  </si>
  <si>
    <t>대구도심 전기건물 신축감리</t>
  </si>
  <si>
    <t>전기건물 5동</t>
  </si>
  <si>
    <t>경춘선 묵현역사 감리</t>
  </si>
  <si>
    <t>경부고속 대전역 증축 감리</t>
  </si>
  <si>
    <t>수원지하역외 1역(매교) 감리</t>
  </si>
  <si>
    <t>매탄외 1역(시청) 감리</t>
  </si>
  <si>
    <t>역사 3동</t>
  </si>
  <si>
    <t>강매역사 감리</t>
  </si>
  <si>
    <t>인천공항철도 청라역사 감리</t>
  </si>
  <si>
    <t>성남~여주 부발차량기지 감리</t>
  </si>
  <si>
    <t>호남고속 부용변전소외 17동 감리</t>
  </si>
  <si>
    <t>변전건물 18동</t>
  </si>
  <si>
    <t>호남고속 익산변전소외 15동 감리</t>
  </si>
  <si>
    <t>변전건물 16동</t>
  </si>
  <si>
    <t>호남고속 노안변전소외 9동 감리</t>
  </si>
  <si>
    <t>변전건물 10동</t>
  </si>
  <si>
    <t>일산선 원흥역사 감리</t>
  </si>
  <si>
    <t>경원선 월계북부역사 감리</t>
  </si>
  <si>
    <t>수도권고속 중원변전소외 5동 감리</t>
  </si>
  <si>
    <t>변전건물 6동</t>
  </si>
  <si>
    <t>호남고속 공주역사 신축감리</t>
  </si>
  <si>
    <t>호남고속 정읍역사 신축감리</t>
  </si>
  <si>
    <t>호남고속 광주송정역사 신축감리</t>
  </si>
  <si>
    <t>수도권고속 수서역사 신축감리</t>
  </si>
  <si>
    <t>설계
(환경)</t>
  </si>
  <si>
    <t>보성~임성리 철도건설
환경영향평가(재협의)</t>
  </si>
  <si>
    <t>연장 79.5㎞</t>
  </si>
  <si>
    <t>123111V02</t>
  </si>
  <si>
    <t>동두천~연천 복선전철
환경영향평가</t>
  </si>
  <si>
    <t>연장 20.8㎞</t>
  </si>
  <si>
    <t>장항선 개량 2단계
환경영향평가</t>
  </si>
  <si>
    <t>신성~주포 연장18.6㎞
남포~간치 연장14.5㎞</t>
  </si>
  <si>
    <t>영천~신경주 복선전철
환경영향평가</t>
  </si>
  <si>
    <t>연장 22.5㎞</t>
  </si>
  <si>
    <t>이천~충주 철도건설
환경영향평가</t>
  </si>
  <si>
    <t>연장 53.9㎞</t>
  </si>
  <si>
    <t>159111V01</t>
  </si>
  <si>
    <t>도담~영천 복선전철
환경영향평가</t>
  </si>
  <si>
    <t>도담~안동 연장71.9㎞
안동~영천 연장76.7㎞</t>
  </si>
  <si>
    <t>시험선구축</t>
  </si>
  <si>
    <t>연장 14.7㎞</t>
  </si>
  <si>
    <t>설계
(교통)</t>
  </si>
  <si>
    <t>보성~임성리 철도건설
교통영향분석 개선대책수립(변경)</t>
  </si>
  <si>
    <t>연장 79.5㎞
7개 역사</t>
  </si>
  <si>
    <t>123111T02</t>
  </si>
  <si>
    <t>동두천~연천 복선전철
교통영향분석 개선대책수립</t>
  </si>
  <si>
    <t>연장 20.8㎞
4개 역사</t>
  </si>
  <si>
    <t>장항선 개량 2단계
교통영향분석 개선대책수립</t>
  </si>
  <si>
    <t>신성~주포 연장18.6㎞
남포~간치 연장14.5㎞
2개 역사</t>
  </si>
  <si>
    <t>영천~신경주 복선전철
교통영향분석 개선대책수립</t>
  </si>
  <si>
    <t>이천~충주 철도건설
교통영향분석 개선대책수립</t>
  </si>
  <si>
    <t>연장 53.9㎞
5개 역사</t>
  </si>
  <si>
    <t>159111T01</t>
  </si>
  <si>
    <t>도담~영천 복선전철
교통영향분석 개선대책수립</t>
  </si>
  <si>
    <t>오송기지인입선~전동역 14.7km 종합시험선로구축</t>
  </si>
  <si>
    <t>생성예정</t>
  </si>
  <si>
    <t>관리비
(기술개발비)</t>
  </si>
  <si>
    <t>KR사이버연수원
유지보수</t>
  </si>
  <si>
    <t>사이버연수원유지보수
(HRD, LMS포함)</t>
  </si>
  <si>
    <t>협상에 의한계약</t>
  </si>
  <si>
    <t>관리비
(인재육성비)</t>
  </si>
  <si>
    <t>2012년도 한국철도시설공단 행낭 및 부정기택배 용역</t>
  </si>
  <si>
    <t>본사와 4개 지역본부(시설장비사무소 및 김포지하철건설사업단 TF포함)간 문서, 자료(도면, 기술도서)등을 신속, 정확하게 전달</t>
  </si>
  <si>
    <t>회계감사용역</t>
  </si>
  <si>
    <t>연결산 내용에 대한 외부회계감사인의 결산 승인</t>
  </si>
  <si>
    <t>- 송변전 실시설계
- 용역기간 : 18개월</t>
  </si>
  <si>
    <t>120114D02</t>
  </si>
  <si>
    <t>성남~여주 복선전철 전차선로 실시설계</t>
  </si>
  <si>
    <t>- 총연장 : 50.7km
- 전차선로 실시설계
- 용역기간 : 18개월</t>
  </si>
  <si>
    <t>성남~여주 복선전철 전력설비 실시설계</t>
  </si>
  <si>
    <t>- 배전선로 57㎞,
  역사 9역</t>
  </si>
  <si>
    <t>포항~삼척 철도건설 포항~영덕간 전력설비 실시설계</t>
  </si>
  <si>
    <t>- 배전선로 50㎞</t>
  </si>
  <si>
    <t>121114D01</t>
  </si>
  <si>
    <t>원주~강릉 복선전철 원주~평창 전차선로 실시설계</t>
  </si>
  <si>
    <t>- 총연장 : 62.77km
- 전차선로 실시설계
- 용역기간 : 18개월</t>
  </si>
  <si>
    <t>원주~강릉 복선전철 평창~강원 전차선로 실시설계</t>
  </si>
  <si>
    <t>- 총연장 : 50.93km
- 전차선로 실시설계
- 용역기간 : 18개월</t>
  </si>
  <si>
    <t>1사1공구 적용</t>
  </si>
  <si>
    <t>설계용역</t>
  </si>
  <si>
    <t>경전선 순천~원창간
방음벽 실시설계용역</t>
  </si>
  <si>
    <t>방음벽 설치 L= 280m</t>
  </si>
  <si>
    <t>미생성</t>
  </si>
  <si>
    <t>전라선 고속화</t>
  </si>
  <si>
    <t>전라선 고속화 폐기물처리용역</t>
  </si>
  <si>
    <t>118321CY1</t>
  </si>
  <si>
    <t>호남고속철도 장성 장산리 외연 유물산포지 문화유적 발굴조사(5-1공구 56구역)</t>
  </si>
  <si>
    <t>전남 장성군 서삼면 송현리 산 148-3번지 일원 시굴조사</t>
  </si>
  <si>
    <t>161311UB7C1</t>
  </si>
  <si>
    <t>호남본부 시설관리처</t>
  </si>
  <si>
    <t>호남본부 건설처</t>
  </si>
  <si>
    <t>건널목입체화</t>
  </si>
  <si>
    <t>레미콘</t>
  </si>
  <si>
    <t>발주건명</t>
  </si>
  <si>
    <t>기타</t>
  </si>
  <si>
    <t>발주시기미입력</t>
  </si>
  <si>
    <t>송산차량기지</t>
  </si>
  <si>
    <t>영동선</t>
  </si>
  <si>
    <t>울산신항</t>
  </si>
  <si>
    <t>원주~강릉</t>
  </si>
  <si>
    <t>포항영일신항</t>
  </si>
  <si>
    <t>1분기</t>
  </si>
  <si>
    <t>1분기</t>
  </si>
  <si>
    <t>2분기</t>
  </si>
  <si>
    <t>2분기</t>
  </si>
  <si>
    <t>3분기</t>
  </si>
  <si>
    <t>3분기</t>
  </si>
  <si>
    <t>4분기</t>
  </si>
  <si>
    <t>4분기</t>
  </si>
  <si>
    <t>계</t>
  </si>
  <si>
    <t>구분</t>
  </si>
  <si>
    <t>분기별</t>
  </si>
  <si>
    <t>용역계약</t>
  </si>
  <si>
    <t>구매계약</t>
  </si>
  <si>
    <t>건수</t>
  </si>
  <si>
    <t>발주금액</t>
  </si>
  <si>
    <t>공사계약</t>
  </si>
  <si>
    <t>원주~강릉 복선전철 전력설비 실시설계</t>
  </si>
  <si>
    <t>- 배전선로 114㎞</t>
  </si>
  <si>
    <t>원주~강릉 복선전철 만종외 5개역사 전력설비 실시설계</t>
  </si>
  <si>
    <t>- 역사 6역</t>
  </si>
  <si>
    <t>133114D02</t>
  </si>
  <si>
    <t>익산~대야 복선전철 및 군장국가산업단지인입철도 전철전력설비 기본설계</t>
  </si>
  <si>
    <t>- 전철전력설비 12Km
- 배전선로 28Km</t>
  </si>
  <si>
    <t>158114B01
160114B01</t>
  </si>
  <si>
    <t>여주-문경 철도건설 전철전력
설비 기본설계(여주~충주)</t>
  </si>
  <si>
    <t>- 전철전력설비 53.9km</t>
  </si>
  <si>
    <t>여주~문경 복선전철 에너지사용계획 용역</t>
  </si>
  <si>
    <t>- 에너지사용계획 1식</t>
  </si>
  <si>
    <t>대구선 복선전철 전철전력설비 기본설계</t>
  </si>
  <si>
    <t>- 총연장 : 34.9km
- 전철전력설비실시설계
- 용역기간 : 18개월</t>
  </si>
  <si>
    <t>서해선 복선전철 전철전력설비 기본설계</t>
  </si>
  <si>
    <t>- 총연장 : 53.8km
- 전차선로 및 배전선로
  실시설계
- 용역기간 : 18개월</t>
  </si>
  <si>
    <t>동해남부선 신경주~포항간 전철전력설비 실시설계</t>
  </si>
  <si>
    <t>- 총연장 : 32.55km
- 전차선로 및 배전선로
  실시설계
- 용역기간 : 18개월</t>
  </si>
  <si>
    <t>신안산선 복선전철 전철전력설비 기본설계</t>
  </si>
  <si>
    <t>- 총연장 : 31.7km
- 전철전력설비기본설계
- 용역기간 : 18개월</t>
  </si>
  <si>
    <t>신안산선 복선전철 에너지사용계획협의 용역</t>
  </si>
  <si>
    <t>호남고속철도 오송~공주간 전철전원설비 신설공사 감리용역</t>
  </si>
  <si>
    <t>- 송전선로 4.5km, 변전설비 5개소
- 용역기간 : 31개월</t>
  </si>
  <si>
    <t>호남고속철도 공주~감곡간 전철전원설비 신설공사 감리용역</t>
  </si>
  <si>
    <t>- 송전선로 0.6Km, 변전설비 9개소
- 용역기간 : 31개월</t>
  </si>
  <si>
    <t>호남고속철도 감곡~광주간 전철전원설비 신설공사 감리용역</t>
  </si>
  <si>
    <t>- 송전선로 1km, 변전설비 8개소
- 용역기간 : 31개월</t>
  </si>
  <si>
    <t>호남고속철도 오송~익산간 전차선로 신설공사 감리용역</t>
  </si>
  <si>
    <t>- 전차선로 89.5km
- 용역기간 : 34개월</t>
  </si>
  <si>
    <t>호남고속철도 익산~광주간 전차선로 신설공사 감리용역</t>
  </si>
  <si>
    <t>- 전차선로 92.7km
- 용역기간 : 34개월</t>
  </si>
  <si>
    <t>호남고속철도 오송~익산간 전력설비 신설공사 감리용역</t>
  </si>
  <si>
    <t>- 배전선로 90km
- 용역기간 : 34개월</t>
  </si>
  <si>
    <t>호남고속철도 익산~광주간 전력설비 신설공사 감리용역</t>
  </si>
  <si>
    <t>- 배전선로 95km
- 용역기간 : 34개월</t>
  </si>
  <si>
    <t>호남고속철도 공주외 2개역사 및 기능건물 48동 전력설비 신설공사 책임감리용역</t>
  </si>
  <si>
    <t>- 공주외 2개역사, 
  기능건물 48동</t>
  </si>
  <si>
    <t>수도권고속철도 수서~평택간 전철전원설비 신설공사 감리용역</t>
  </si>
  <si>
    <t>- 송전선로 9.5km 및 
  변전설비 7개소
- 용역기간 : 31개월</t>
  </si>
  <si>
    <t>수도권고속철도 전차선로신설공사 책임감리용역</t>
  </si>
  <si>
    <t>- 전차선로 61.1km
- 용역기간 : 34개월</t>
  </si>
  <si>
    <t>수도권고속철도 수서~평택간 전력설비 신설공사 책임감리용역</t>
  </si>
  <si>
    <t>- 배전선로 61Km, 
  역사 2역</t>
  </si>
  <si>
    <t>- 전차선로 9.11km
- 배전선로 7.76km
- 변전설비 1식
- 용역기간 : 23개월</t>
  </si>
  <si>
    <t>분당선 기흥~수원간 전철전력설비 신설공사 책임감리용역</t>
  </si>
  <si>
    <t>- 배전선로, 전차선로
  13.4Km, 역사 9역</t>
  </si>
  <si>
    <t>일산선 원흥역 전력설비 신설공사 책임감리용역</t>
  </si>
  <si>
    <t>- 원흥역</t>
  </si>
  <si>
    <t>경춘선 별내역 외 1역 전력설비 신설공사 책임감리용역</t>
  </si>
  <si>
    <t>- 별내, 묵현역</t>
  </si>
  <si>
    <t>경의선 강매역 전력설비 신설공사 책임감리용역</t>
  </si>
  <si>
    <t>- 강매역</t>
  </si>
  <si>
    <t>208124S01</t>
  </si>
  <si>
    <t>공항철도 청라역사 전철전력설비 신설공사 책임감리용역</t>
  </si>
  <si>
    <t>- 청라역</t>
  </si>
  <si>
    <t>왕십리-선릉 복선전철외 3개 사업 철도교통관제센터 SCADA 및 소규모원격감시제어장치 S/W 개수 용역</t>
  </si>
  <si>
    <t xml:space="preserve">- 교통관제센터 및 소규모 원격감시
  S/W 개수 5개소  </t>
  </si>
  <si>
    <t>덕소-원주 복선전철외 4개 사업 철도교통관제센터 SCADA 및 소규모원격감시제어장치 S/W 개수 용역</t>
  </si>
  <si>
    <t>오리~수원 복선전철외 6개사업 철도교통관제센터 SCADA 및 소규모원격감시제어장치 S/W개수용역</t>
  </si>
  <si>
    <t>- 철도교통관제선테 S/W개수
(오리~수원,의정부민자역사,왕십리~선릉,오이도~송도,덕소~원주,영동선,삼랑진~진주)</t>
  </si>
  <si>
    <t>성남~여주간 신호설비 실시설계</t>
  </si>
  <si>
    <t>총연장 57.0KM
신호설비 1식</t>
  </si>
  <si>
    <t>120116D01</t>
  </si>
  <si>
    <t>익산~대야 복선전철 제2공구 노반건설공사</t>
  </si>
  <si>
    <t>총연장 200m 
공사기간(착공일로부터 4개월)</t>
  </si>
  <si>
    <t>강원도 동해시</t>
  </si>
  <si>
    <t>B(4.0) X H(4.0)
공사기간(착공일로부터 6개월)</t>
  </si>
  <si>
    <t>경상북도 봉화군 유천리 일대</t>
  </si>
  <si>
    <t>강원도 삼척시 도계읍</t>
  </si>
  <si>
    <t>중앙기술단기지내개보수공사</t>
  </si>
  <si>
    <t>시설장비사무소 본관건물 개보수</t>
  </si>
  <si>
    <t>시설장비사무소 (오송기지)</t>
  </si>
  <si>
    <t>교육관 및 생활관 개보수</t>
  </si>
  <si>
    <t>214014A07C1</t>
  </si>
  <si>
    <t>원주~강릉 철도건설 제7공구 노반 신설 기타공사</t>
  </si>
  <si>
    <t>원주~강릉 철도건설 제1공구 노반 신설 기타공사</t>
  </si>
  <si>
    <t>원주~강릉 철도건설 제2공구 노반 신설 기타공사</t>
  </si>
  <si>
    <t>원주~강릉 철도건설 제3공구 노반 신설 기타공사</t>
  </si>
  <si>
    <t>원주~강릉 철도건설 제4공구 노반 신설 기타공사</t>
  </si>
  <si>
    <t>원주~강릉 철도건설 제5공구 노반 신설 기타공사</t>
  </si>
  <si>
    <t>원주~강릉 철도건설 제6공구 노반 신설 기타공사</t>
  </si>
  <si>
    <t>익산~대야 복선전철 제1공구 노반건설공사</t>
  </si>
  <si>
    <t>총연장 6.159Km 
공사기간(착공일로부터 60개월)</t>
  </si>
  <si>
    <t>전라북도 익산시</t>
  </si>
  <si>
    <t>158311C01C</t>
  </si>
  <si>
    <t>총연장 8.051Km 
공사기간(착공일로부터 60개월)</t>
  </si>
  <si>
    <t>전라북도 익산시,군산시</t>
  </si>
  <si>
    <t>158311C02C</t>
  </si>
  <si>
    <t>군장국가산업단지 인입철도 제1공구 노반건설공사</t>
  </si>
  <si>
    <t>총연장 12.004Km 
공사기간(착공일로부터 60개월)</t>
  </si>
  <si>
    <t>전라북도 군산시</t>
  </si>
  <si>
    <t>160311C01C</t>
  </si>
  <si>
    <t>군장국가산업단지 인입철도 제2공구 노반건설공사</t>
  </si>
  <si>
    <t>총연장 18.214Km 
공사기간(착공일로부터 60개월)</t>
  </si>
  <si>
    <t>160311C02C</t>
  </si>
  <si>
    <t>포항영일신항만 인입철도 노반건설공사</t>
  </si>
  <si>
    <t>총연장 9.23Km 
공사기간(착공일로부터 60개월)</t>
  </si>
  <si>
    <t>경상북도 포항시</t>
  </si>
  <si>
    <t>울산신항 인입철도 노반건설공사</t>
  </si>
  <si>
    <t>총연장 9.3Km 
공사기간(착공일로부터 60개월)</t>
  </si>
  <si>
    <t>울산시,울주군</t>
  </si>
  <si>
    <t>서해선(홍성~송산)복선전철 제1공구 노반건설공사</t>
  </si>
  <si>
    <t>총연장 12.100Km 
공사기간(착공일로부터 53개월)</t>
  </si>
  <si>
    <t>홍성군 홍성읍~예산군 삽교읍</t>
  </si>
  <si>
    <t>서해선(홍성~송산)복선전철 제2공구 노반건설공사</t>
  </si>
  <si>
    <t>총연장 8.600Km 
공사기간(착공일로부터 59개월)</t>
  </si>
  <si>
    <t>예산군 삽교읍~당진군 합덕읍</t>
  </si>
  <si>
    <t>서해선(홍성~송산)복선전철 제3공구 노반건설공사</t>
  </si>
  <si>
    <t>총연장 7.600Km 
공사기간(착공일로부터 51개월)</t>
  </si>
  <si>
    <t>당진군 합덕읍~당진군 우강면</t>
  </si>
  <si>
    <t>서해선(홍성~송산)복선전철 제6공구 노반건설공사</t>
  </si>
  <si>
    <t>총연장 7.600Km 
공사기간(착공일로부터 49개월)</t>
  </si>
  <si>
    <t>평택시 현덕면~평택시 안중읍</t>
  </si>
  <si>
    <t>서해선(홍성~송산)복선전철 제7공구 노반건설공사</t>
  </si>
  <si>
    <t>총연장 7.100Km 
공사기간(착공일로부터 51개월)</t>
  </si>
  <si>
    <t>평택시 안중읍~평택시 청북면</t>
  </si>
  <si>
    <t>서해선(홍성~송산)복선전철 제8공구 노반건설공사</t>
  </si>
  <si>
    <t>총연장 8.500Km 
공사기간(착공일로부터 51개월)</t>
  </si>
  <si>
    <t>평택시 청북면~화성시 향남읍</t>
  </si>
  <si>
    <t>서해선(홍성~송산)복선전철 제9공구 노반건설공사</t>
  </si>
  <si>
    <t>총연장 10.500Km 
공사기간(착공일로부터 54개월)</t>
  </si>
  <si>
    <t>화성시 향남읍~화성시 활초동</t>
  </si>
  <si>
    <t>서해선(홍성~송산)복선전철 제10공구 노반건설공사</t>
  </si>
  <si>
    <t>총연장 10.639Km 
공사기간(착공일로부터 56개월)</t>
  </si>
  <si>
    <t>화성시 활초동~화성시 문호동</t>
  </si>
  <si>
    <t>공항철도 청라역 노반(궤도)신설공사</t>
  </si>
  <si>
    <t>인천 청라지구 일원</t>
  </si>
  <si>
    <t>223111C01C2</t>
  </si>
  <si>
    <t>소골과선교 신설공사</t>
  </si>
  <si>
    <t>울산시 울주군 온양읍 대안리 일원</t>
  </si>
  <si>
    <t>-</t>
  </si>
  <si>
    <t>수원~인천 복선전철 노반 2공구 신설공사</t>
  </si>
  <si>
    <t>본선 6.4km 복선 노반신설</t>
  </si>
  <si>
    <t>수원시 권선구 고색동 일원</t>
  </si>
  <si>
    <t>143311C20CZ</t>
  </si>
  <si>
    <t>경춘선 묵현역사 신축공사</t>
  </si>
  <si>
    <t>연면적 960㎡
공사기간(착공일로부터 18개월)</t>
  </si>
  <si>
    <t>경기도 남양주시 화도읍 묵현리</t>
  </si>
  <si>
    <t>장기</t>
  </si>
  <si>
    <t>108331C05</t>
  </si>
  <si>
    <t>대전역사 증축공사</t>
  </si>
  <si>
    <t>연면적 13,945㎡, 기타시설 1식
 공사기간 32개월</t>
  </si>
  <si>
    <t>대전광역시</t>
  </si>
  <si>
    <t>102331C01</t>
  </si>
  <si>
    <t>수원지하외 1개역(매교)
신축공사</t>
  </si>
  <si>
    <t>수원지하: 지하4층 연면적 14,409㎡
매교: 지하3층 연면적 10,500㎡
공사기간(착공일로부터 18개월)</t>
  </si>
  <si>
    <t>수원시 권선구 매산로 1가</t>
  </si>
  <si>
    <t>143331C05</t>
  </si>
  <si>
    <t>매탄외 1개역(시청) 신축
공사</t>
  </si>
  <si>
    <t>매탄: 지하역3층 연면적 10,500㎡
시청: 지하역2층 연면적 10,200㎡
공사기간(착공일로부터 18개월)</t>
  </si>
  <si>
    <t>수원시 권선구 권선동</t>
  </si>
  <si>
    <t>강매역사 신축</t>
  </si>
  <si>
    <t>지상역사 지하2층 연면적 860㎡
공사기간(착공일로부터 12개월)</t>
  </si>
  <si>
    <t>경기도 고양시 덕양구 행신동</t>
  </si>
  <si>
    <t>송산차량기지 건설공사</t>
  </si>
  <si>
    <t>부지면적 247,500㎡, 인입선3km977
검수설비 1식</t>
  </si>
  <si>
    <t>경기도 화성시</t>
  </si>
  <si>
    <t>부용변전소외 7동 신축공사</t>
  </si>
  <si>
    <t>변전소 1동, 구분소 1동, 급전소 1동, 통신실 2동, 배전소 3동
공사기간 20개월</t>
  </si>
  <si>
    <t>충청남도</t>
  </si>
  <si>
    <t>논산변전소외 9동 신축공사</t>
  </si>
  <si>
    <t>변전소 1동, 구분소 1동, 급전소 3동, 통신실 2동, 배전소 3동
공사기간 20개월</t>
  </si>
  <si>
    <t>익산변전소외 15동 신축공사</t>
  </si>
  <si>
    <t>변전소 2동, 구분소 2동, 급전소 6동, 통신실 6동
공사기간 20개월</t>
  </si>
  <si>
    <t>전라북도</t>
  </si>
  <si>
    <t>노안변전소외 9동 신축공사</t>
  </si>
  <si>
    <t>전라남도, 광주광역시</t>
  </si>
  <si>
    <t>인천공항 청라역사 신축공사</t>
  </si>
  <si>
    <t>연면적 2,100㎡
공사기간(착공일로부터 18개월)</t>
  </si>
  <si>
    <t>인천광역시 서구 경서동</t>
  </si>
  <si>
    <t>대전도심 전기신호건물 신축공사</t>
  </si>
  <si>
    <t>병렬급전소 2동, 신호통신실 1동, 
배전소 3동
공사기간 18개월</t>
  </si>
  <si>
    <t>대구도심 전기신호건물 신축공사</t>
  </si>
  <si>
    <t>병렬급전소 2동, 신호통신실 1동, 
배전소 2동
공사기간 18개월</t>
  </si>
  <si>
    <t>대구광역시</t>
  </si>
  <si>
    <t>중원변전소외 5동 신축공사</t>
  </si>
  <si>
    <t>변전소 1동, 급전소 3동,
신호통신실 2동
공사기간 20개월</t>
  </si>
  <si>
    <t>경기도</t>
  </si>
  <si>
    <t>오산변전소외 4동 신축공사</t>
  </si>
  <si>
    <t>변전소 1동, 급전소 2동,
신호통신실 2동
공사기간 20개월</t>
  </si>
  <si>
    <t>일산선 원흥역사 신축공사</t>
  </si>
  <si>
    <t>연면적 13,500㎡
공사기간(착공일로부터 20개월)</t>
  </si>
  <si>
    <t>경기도 덕양시 고양구 삼소동</t>
  </si>
  <si>
    <t>197331C01</t>
  </si>
  <si>
    <t>경원선 월계북부 신축공사</t>
  </si>
  <si>
    <t>연면적 1,400㎡
공사기간(착공일로부터 24개월)</t>
  </si>
  <si>
    <t xml:space="preserve">서울시 노원구 월계동 </t>
  </si>
  <si>
    <t>153331C01</t>
  </si>
  <si>
    <t>공주역사 신축공사</t>
  </si>
  <si>
    <t>역사 8,745㎡, 기타시설 1식
공사기간 24개월</t>
  </si>
  <si>
    <t>충남 공주시</t>
  </si>
  <si>
    <t>161331C01</t>
  </si>
  <si>
    <t>정읍역사 신축공사</t>
  </si>
  <si>
    <t>역사 4,253㎡, 기타시설 1식
공사기간 24개월</t>
  </si>
  <si>
    <t>전북 정읍시</t>
  </si>
  <si>
    <t>광주송정역사 신축공사</t>
  </si>
  <si>
    <t>역사 5,189㎡, 기타시설 1식
공사기간 24개월</t>
  </si>
  <si>
    <t>전남 광주시</t>
  </si>
  <si>
    <t>수서역사 신축공사</t>
  </si>
  <si>
    <t>역사 7,940㎡, 기타시설 1식
공사기간 24개월</t>
  </si>
  <si>
    <t>서울시</t>
  </si>
  <si>
    <t>경부선 사상-부산진간 436km217~436km488 외 6개소 방음벽 설치공사</t>
  </si>
  <si>
    <t>방음벽 설치 1식</t>
  </si>
  <si>
    <t>경부선 상동-밀양간 상동구교 확장공사</t>
  </si>
  <si>
    <t>상동구교 확장 및 구조물 신설</t>
  </si>
  <si>
    <t>상동-밀양간 상동구교</t>
  </si>
  <si>
    <t>경부선 사상-부산진간 436km217~436km485 외 1개소</t>
  </si>
  <si>
    <t>경부선 경산-삼성간 346km520 외 1개소 옹벽설치 기타공사</t>
  </si>
  <si>
    <t>하상보강 200m, 낙석방호책설치 80m</t>
  </si>
  <si>
    <t>경부선 경산-삼성간 346km520
동해선 부조-효자 138km090</t>
  </si>
  <si>
    <t>지역제한</t>
  </si>
  <si>
    <t>호남고속철도 오송~공주간 전철전원설비 신설공사</t>
  </si>
  <si>
    <t>- 송전선로 4.5km, 변전설비 5개소
- 공사기간 : 31개월</t>
  </si>
  <si>
    <t>오송-공주</t>
  </si>
  <si>
    <t>호남고속철도 공주~감곡간 전철전원설비 신설공사</t>
  </si>
  <si>
    <t>- 송전선로 0.6Km, 변전설비 9개소
- 공사기간 : 31개월</t>
  </si>
  <si>
    <t>공주-감곡</t>
  </si>
  <si>
    <t>호남고속철도 감곡~광주간 전철전원설비 신설공사</t>
  </si>
  <si>
    <t>- 송전선로 1km, 변전설비 8개소
- 공사기간 : 31개월</t>
  </si>
  <si>
    <t>감곡-광주</t>
  </si>
  <si>
    <t>호남고속철도 오송~공주간 전차선로 신설공사</t>
  </si>
  <si>
    <t>- 전차선로 신설 : 43.8km
- 공사기간 : 32개월</t>
  </si>
  <si>
    <t>충청북도,충청남도</t>
  </si>
  <si>
    <t>호남고속철도 공주~익산간 전차선로 신설공사</t>
  </si>
  <si>
    <t>- 전차선로 신설 : 45.7km
- 공사기간 : 32개월</t>
  </si>
  <si>
    <t>충청남도,전라북도</t>
  </si>
  <si>
    <t>호남고속철도 익산~정읍간 전차선로 신설공사</t>
  </si>
  <si>
    <t>- 전차선로 신설 : 42.2km
- 공사기간 : 32개월</t>
  </si>
  <si>
    <t>호남고속철도 정읍~광주간 전차선로 신설공사</t>
  </si>
  <si>
    <t>- 전차선로 신설 : 50.5km
- 공사기간 : 32개월</t>
  </si>
  <si>
    <t>전라남북도, 광주시</t>
  </si>
  <si>
    <t>호남고속철도 오송~공주간 전력설비 신설공사</t>
  </si>
  <si>
    <t>- 배전선로 46㎞
- 공사기간(착공일로부터 30개월)</t>
  </si>
  <si>
    <t>오송~광주</t>
  </si>
  <si>
    <t>호남고속철도 공주~익산간 전력설비 신설공사</t>
  </si>
  <si>
    <t>공주~익산</t>
  </si>
  <si>
    <t>호남고속철도 익산~정읍간 전력설비 신설공사</t>
  </si>
  <si>
    <t>- 배전선로 40㎞
- 공사기간(착공일로부터 30개월)</t>
  </si>
  <si>
    <t>익산~정읍</t>
  </si>
  <si>
    <t>호남고속철도 정읍~광주송정간 전력설비 신설공사</t>
  </si>
  <si>
    <t>정읍~광주송정</t>
  </si>
  <si>
    <t>호남고속철도 공주역외 15개소 전력설비 신설공사</t>
  </si>
  <si>
    <t>- 역사 및 변전건물 : 공주외 15개소
- 공사기간(착공일로부터 24개월)</t>
  </si>
  <si>
    <t>공주역외 15개소</t>
  </si>
  <si>
    <t>호남고속철도 정읍역외 16개소 전력설비 신설공사</t>
  </si>
  <si>
    <t>- 역사 및 변전건물 : 정읍외 16개소
- 공사기간(착공일로부터 24개월)</t>
  </si>
  <si>
    <t>정읍역외 16개소</t>
  </si>
  <si>
    <t>호남고속철도 광주송정역외 17개소 전력설비 신설공사</t>
  </si>
  <si>
    <t>- 역사 및 변전건물 : 광주외 16개소
- 공사기간(착공일로부터 24개월)</t>
  </si>
  <si>
    <t>광주송정역외 17개소</t>
  </si>
  <si>
    <t>수도권(수서-동탄)고속철도 전철전원설비 신설공사</t>
  </si>
  <si>
    <t>- 송전선로 4.5km, 변전설비 4개소
- 공사기간 : 30개월</t>
  </si>
  <si>
    <t>수서~동탄</t>
  </si>
  <si>
    <t>수도권(동탄-평택)고속철도 전철전원설비 신설공사</t>
  </si>
  <si>
    <t>- 송전선로 5km, 변전설비 3개소
- 공사기간 : 30개월</t>
  </si>
  <si>
    <t>동탄~평택</t>
  </si>
  <si>
    <t>수도권고속철도 수서~동탄간 전차선로 신설공사</t>
  </si>
  <si>
    <t>- 전차선로 신설 : 32.4km
- 공사기간 : 32개월</t>
  </si>
  <si>
    <t>수도권고속철도 동탄~평택간 전차선로 신설공사</t>
  </si>
  <si>
    <t>- 전차선로 신설 : 28.7km
- 공사기간 : 32개월</t>
  </si>
  <si>
    <t>수도권고속철도 수서~동탄간 전력설비 신설공사</t>
  </si>
  <si>
    <t>- 배전선로 30㎞
- 공사기간(착공일로부터 24개월)</t>
  </si>
  <si>
    <t>수서~통탄</t>
  </si>
  <si>
    <t>수도권고속철도 동탄~평택간 전력설비 신설공사</t>
  </si>
  <si>
    <t>통탄~평택</t>
  </si>
  <si>
    <t>수원~인천 복선전철 송도~인천외 1개소 전차선로 신설공사</t>
  </si>
  <si>
    <t>- 전차선로 신설 : 7.64km
- 수원역 전차선로 신설 : 1.47km
- 공사기간 : 22개월</t>
  </si>
  <si>
    <t>인천시</t>
  </si>
  <si>
    <t>수인선 수원역사 전력설비 신설공사</t>
  </si>
  <si>
    <t>- 역사 : 수원역사
- 공사기간(착공일로부터 18개월)</t>
  </si>
  <si>
    <t>인천외 4개역</t>
  </si>
  <si>
    <t>수원~인천간 복선전철 송도~인천간 전력설비 신설공사</t>
  </si>
  <si>
    <t>- 배전선로 : 8.4㎞
- 공사기간(착공일로부터 24개월)</t>
  </si>
  <si>
    <t>송도~인천</t>
  </si>
  <si>
    <t>분당선 방죽~수원간 전력설비 신설공사</t>
  </si>
  <si>
    <t>- 배전선로 : 5.8㎞
- 공사기간(착공일로부터 18개월)</t>
  </si>
  <si>
    <t>방죽~수원</t>
  </si>
  <si>
    <t>경원선 월계~녹천 철도이설 전철전력설비 신설공사</t>
  </si>
  <si>
    <t>- 배전선로 및 전차선로 : 1㎞
- 역사 : 월계북부역사
- 공사기간(착공일로부터 18개월)</t>
  </si>
  <si>
    <t>월계~녹천</t>
  </si>
  <si>
    <t>일산선 원흥역 전력설비 신설공사</t>
  </si>
  <si>
    <t>- 역사 : 원흥역사
- 공사기간(착공일로부터 14개월)</t>
  </si>
  <si>
    <t>원흥역</t>
  </si>
  <si>
    <t>경춘선 묵현외 1역 전력설비 신설공사</t>
  </si>
  <si>
    <t>- 역사 : 묵현외 1역
- 공사기간(착공일로부터 18개월)</t>
  </si>
  <si>
    <t>묵현역, 별내역</t>
  </si>
  <si>
    <t>경의선 강매역 전력설비 신설공사</t>
  </si>
  <si>
    <t>- 역사 : 강매역사
- 공사기간(착공일로부터 16개월)</t>
  </si>
  <si>
    <t>강매역</t>
  </si>
  <si>
    <t>공항철도 청라역사 전철전력설비 신설공사</t>
  </si>
  <si>
    <t>- 전차선로 1식, 역사 : 청라역사
- 공사기간(착공일로부터 12개월)</t>
  </si>
  <si>
    <t>청라역</t>
  </si>
  <si>
    <t>KRTCS 성능평가를 위한 대불선 시험선 신호설비 신설기타공사</t>
  </si>
  <si>
    <t>총연장 11.25Km 
공사기간(착공일로부터 10개월)</t>
  </si>
  <si>
    <t>전남 무안군 대불선 일로~대불간</t>
  </si>
  <si>
    <t>184615H04C</t>
  </si>
  <si>
    <t>신탄리~철원간 신호설비 신설기타공사</t>
  </si>
  <si>
    <t>총연장 5.6Km 
공사기간(착공일로부터 10개월)</t>
  </si>
  <si>
    <t>170431C01</t>
  </si>
  <si>
    <t>부산임항 남켄테이너 신호설비 신설기타공사</t>
  </si>
  <si>
    <t>총연장 7.2Km 
공사기간(착공일로부터 10개월)</t>
  </si>
  <si>
    <t>부산신항～남컨테이너(철송장)</t>
  </si>
  <si>
    <t>호남고속철도 오송∼공주간 신호설비  신설공사</t>
  </si>
  <si>
    <t>총연장 45Km 
공사기간(착공일로부터 30개월)</t>
  </si>
  <si>
    <t>오송~공주</t>
  </si>
  <si>
    <t>원흥역사 신호설비 신설기타공사</t>
  </si>
  <si>
    <t>원흥역사
공사기간(착공일로부터 15개월)</t>
  </si>
  <si>
    <t>삼송~원당</t>
  </si>
  <si>
    <t>197431C01</t>
  </si>
  <si>
    <t>묵현역사 신호설비 신설기타공사</t>
  </si>
  <si>
    <t>묵현역사
공사기간(착공일로부터 15개월)</t>
  </si>
  <si>
    <t>평내~마석</t>
  </si>
  <si>
    <t>강매역사 신호설비 신설기타공사</t>
  </si>
  <si>
    <t>강매역사
공사기간(착공일로부터 15개월)</t>
  </si>
  <si>
    <t>화전~행신</t>
  </si>
  <si>
    <t>208431C01</t>
  </si>
  <si>
    <t>총연장 30Km 
공사기간(착공일로부터 26개월)</t>
  </si>
  <si>
    <t>총연장 31Km 
공사기간(착공일로부터 26개월)</t>
  </si>
  <si>
    <t>인천공항철도 청라역 신호설비 신설기타공사</t>
  </si>
  <si>
    <t>총연장 2.44Km 
공사기간(착공일로부터 12개월)</t>
  </si>
  <si>
    <t>부전~일광간 신호설비 신설기타공사</t>
  </si>
  <si>
    <t>총연장 27.97Km 
공사기간(착공일로부터 36개월)</t>
  </si>
  <si>
    <t>부전~일광</t>
  </si>
  <si>
    <t>146431C01</t>
  </si>
  <si>
    <t>경춘선 별내외 1개역사 통신설비신설공사</t>
  </si>
  <si>
    <t>별내역 및 묵현역 구내통신설비 1식</t>
  </si>
  <si>
    <t>경춘선 별내역, 
묵현역</t>
  </si>
  <si>
    <t>경원선 신탄리~철원간 통신설비 신설공사</t>
  </si>
  <si>
    <t>총연장 5.7km
공사기간(착공일 6개월)</t>
  </si>
  <si>
    <t>170421C01</t>
  </si>
  <si>
    <t>부산임항철도 남컨테이너 통신설비 신설공사</t>
  </si>
  <si>
    <t>부산신항~남컨테이너(7.2km)</t>
  </si>
  <si>
    <t>부산신항</t>
  </si>
  <si>
    <t>호남고속철도 통신선로 1공구 신설공사</t>
  </si>
  <si>
    <t>통신1공구(39.3km) 통신선로 공사</t>
  </si>
  <si>
    <t>충북 청원군~충남 공주시</t>
  </si>
  <si>
    <t>호남고속철도 통신선로 2공구 신설공사</t>
  </si>
  <si>
    <t>통신2공구(39.0km) 통신선로 공사</t>
  </si>
  <si>
    <t>충남 공주시~전북 익산시</t>
  </si>
  <si>
    <t>호남고속철도 통신선로 3공구 신설공사</t>
  </si>
  <si>
    <t>통신3공구(33.3km) 통신선로 공사</t>
  </si>
  <si>
    <t>전북 익산시~전북 김제시</t>
  </si>
  <si>
    <t>호남고속철도 통신선로 4공구 신설공사</t>
  </si>
  <si>
    <t>통신4공구(37.6km) 통신선로 공사</t>
  </si>
  <si>
    <t>전북 김제시~전남 장성군</t>
  </si>
  <si>
    <t>호남고속철도 통신선로 5공구 신설공사</t>
  </si>
  <si>
    <t>통신5공구(35.0km) 통신선로 공사</t>
  </si>
  <si>
    <t>전남 장성군~광주시 광산구</t>
  </si>
  <si>
    <t>호남고속철도 선로변 광영상설비 1공구 신설공사</t>
  </si>
  <si>
    <t>선로변 영상감시설비 신설</t>
  </si>
  <si>
    <t>충북~전북</t>
  </si>
  <si>
    <t>호남고속철도 선로변 광영상설비 2공구 신설공사</t>
  </si>
  <si>
    <t>전북~광주</t>
  </si>
  <si>
    <t>공항철도 청라역사 통신설비신설공사</t>
  </si>
  <si>
    <t>청라역 구내통신설비 1식</t>
  </si>
  <si>
    <t>공항철도 청라역</t>
  </si>
  <si>
    <t>부산-울산 복선전철 안락-기장간 통신설비 신설공사</t>
  </si>
  <si>
    <t>총연장 14.4km
공사기간(착공일 36개월)</t>
  </si>
  <si>
    <t>부산(안락~기장)</t>
  </si>
  <si>
    <t>146421C01</t>
  </si>
  <si>
    <t>수도권고속철도 통신선로 1공구 신설공사</t>
  </si>
  <si>
    <t>통신1공구(51km) 통신선로 공사</t>
  </si>
  <si>
    <t>서울 송파구~경기도 오산시</t>
  </si>
  <si>
    <t>수도권고속철도 통신선로 2공구 신설공사</t>
  </si>
  <si>
    <t>통신2공구(35km) 통신선로 공사</t>
  </si>
  <si>
    <t>경기도 오산시~충남 아산시</t>
  </si>
  <si>
    <t>일산선 원흥역 통신설비신설공사</t>
  </si>
  <si>
    <t>원흥역 구내통신설비 1식</t>
  </si>
  <si>
    <t>일산선 원흥역</t>
  </si>
  <si>
    <t>대전역사 증축(2단계) 통신설비 신설공사</t>
  </si>
  <si>
    <t>대전역사 통신공사</t>
  </si>
  <si>
    <t>대전광역시 동구 정동 일원</t>
  </si>
  <si>
    <t>102424P01</t>
  </si>
  <si>
    <t>경부고속철도 대전도심구간 열차무선시스템 설치공사</t>
  </si>
  <si>
    <t>총연장 18.2km
공사기간(착공일 24개월)</t>
  </si>
  <si>
    <t>대전</t>
  </si>
  <si>
    <t>경부고속철도 대구도심구간 열차무선시스템 설치공사</t>
  </si>
  <si>
    <t>총연장 27.1km
공사기간(착공일 24개월)</t>
  </si>
  <si>
    <t>대구</t>
  </si>
  <si>
    <t>호남고속철도 공주역 통신설비 신설공사</t>
  </si>
  <si>
    <t>공주역사 통신공사</t>
  </si>
  <si>
    <t>충남 공주시 이인면 신영리 일원</t>
  </si>
  <si>
    <t>호남고속철도 정읍역 통신설비 신설공사</t>
  </si>
  <si>
    <t>정읍역사(보수센터 포함) 통신공사</t>
  </si>
  <si>
    <t>전북 정읍시 연지동 일원</t>
  </si>
  <si>
    <t>호남고속철도 광주송정역사 통신설비 신설공사</t>
  </si>
  <si>
    <t>광주송정역 외 1개소 통신공사</t>
  </si>
  <si>
    <t>광주광역시 광산구 송정2동 일원</t>
  </si>
  <si>
    <t>수도권고속철도 수서~평택간 선로변 광영상설비 1공구 신설공사</t>
  </si>
  <si>
    <t>수서~평택</t>
  </si>
  <si>
    <t>호남고속철도 오송~광주송정간 교환설비 등 기타설비 신설공사</t>
  </si>
  <si>
    <t>교환,전기시계,관제전화 1식</t>
  </si>
  <si>
    <t>호남고속철도 오송-광주송정간</t>
  </si>
  <si>
    <t>수도권고속철도 수서역사 통신설비 신설공사</t>
  </si>
  <si>
    <t>수서역사 통신공사</t>
  </si>
  <si>
    <t>충북선 공전구교 확장공사</t>
  </si>
  <si>
    <t>BOX구조물 확장공사</t>
  </si>
  <si>
    <t>충청남도 제천시</t>
  </si>
  <si>
    <t>호남선 연산-논산간 청동지하차도 설치공사</t>
  </si>
  <si>
    <t>박스구조물 및 횐단 연결통로 시공
(착공일로부터 18개월)</t>
  </si>
  <si>
    <t>충청남도 논산시</t>
  </si>
  <si>
    <t>장항선(쌍용~천안아산)외 3개소 방음벽 설치공사</t>
  </si>
  <si>
    <t>총연장 : 552m 
공사기간(착공일로부터 5개월)</t>
  </si>
  <si>
    <t>천안~김천, 장항선</t>
  </si>
  <si>
    <t>경부선 세천~옥천간 항거리천교 확장사업 건설공사</t>
  </si>
  <si>
    <t>충청남도 옥천군 이원면 일원</t>
  </si>
  <si>
    <t>대구선 폐기물처리용역(4개공구)</t>
  </si>
  <si>
    <t>수탁사업</t>
  </si>
  <si>
    <t>ㅇ 협상에의한계약
ㅇ 조달청위탁</t>
  </si>
  <si>
    <t>쇼핑몰</t>
  </si>
  <si>
    <t>협상에의한계약</t>
  </si>
  <si>
    <t>호남고속</t>
  </si>
  <si>
    <r>
      <t>호남고속철도(궤도</t>
    </r>
    <r>
      <rPr>
        <sz val="14"/>
        <color indexed="8"/>
        <rFont val="HY견고딕"/>
        <family val="1"/>
      </rPr>
      <t>·</t>
    </r>
    <r>
      <rPr>
        <sz val="14"/>
        <color indexed="8"/>
        <rFont val="굴림체"/>
        <family val="3"/>
      </rPr>
      <t>전력)</t>
    </r>
  </si>
  <si>
    <t>횡단과선교 167m신설</t>
  </si>
  <si>
    <t>설계용역</t>
  </si>
  <si>
    <t>부산~울산 복선전철(5,6,7,8공구) 노반 보완설계</t>
  </si>
  <si>
    <t>복선, L=27.71km</t>
  </si>
  <si>
    <t>건설본부 광역민자철도처</t>
  </si>
  <si>
    <t>146112S05C1</t>
  </si>
  <si>
    <t>2012년도 주요사업별 신규공사계약 발주계획</t>
  </si>
  <si>
    <t>총연장 8.80Km 
공사기간(착공일로부터 35개월)</t>
  </si>
  <si>
    <t>총연장 9.42Km 
공사기간(착공일로부터 38개월)</t>
  </si>
  <si>
    <t>총연장 7.48Km 
공사기간(착공일로부터 35개월)</t>
  </si>
  <si>
    <t>총연장 12.70Km 
공사기간(착공일로부터 49개월)</t>
  </si>
  <si>
    <t>총연장 9.40Km 
공사기간(착공일로부터 45개월)</t>
  </si>
  <si>
    <t>총연장 10.85Km 
공사기간(착공일로부터 42개월)</t>
  </si>
  <si>
    <t>원주시</t>
  </si>
  <si>
    <t>총연장 11.57Km 
공사기간(착공일로부터 20개월)</t>
  </si>
  <si>
    <t>총연장 10.98Km 
공사기간(착공일로부터 24개월)</t>
  </si>
  <si>
    <t>원주시, 
횡성군</t>
  </si>
  <si>
    <t>총연장 11.60Km 
공사기간(착공일로부터 25개월)</t>
  </si>
  <si>
    <t>횡성군</t>
  </si>
  <si>
    <t>총연장 9.69Km 
공사기간(착공일로부터 28개월)</t>
  </si>
  <si>
    <t>횡성군, 
평창군</t>
  </si>
  <si>
    <t>총연장 17.72Km 
공사기간(착공일로부터 30개월)</t>
  </si>
  <si>
    <t>강릉시</t>
  </si>
  <si>
    <t>평창군</t>
  </si>
  <si>
    <t>평창군, 
강릉시</t>
  </si>
  <si>
    <t>입찰방법</t>
  </si>
  <si>
    <t>최저가</t>
  </si>
  <si>
    <t>턴키</t>
  </si>
  <si>
    <t>PQ</t>
  </si>
  <si>
    <t>2012년도 입찰방법별 신규공사계약 발주계획</t>
  </si>
  <si>
    <t>적격심사</t>
  </si>
  <si>
    <t>구분</t>
  </si>
  <si>
    <t>발주계획 계</t>
  </si>
  <si>
    <t>건수</t>
  </si>
  <si>
    <t>발주금액</t>
  </si>
  <si>
    <t>소계</t>
  </si>
  <si>
    <t>노반</t>
  </si>
  <si>
    <t>건축</t>
  </si>
  <si>
    <t>궤도</t>
  </si>
  <si>
    <t>전력</t>
  </si>
  <si>
    <t>신호</t>
  </si>
  <si>
    <t>통신</t>
  </si>
  <si>
    <t>차량기지</t>
  </si>
  <si>
    <t>대형공사(턴키,대안)</t>
  </si>
  <si>
    <t>PQ</t>
  </si>
  <si>
    <t>적격심사</t>
  </si>
  <si>
    <t>원주~제천간 신호설비 기본 및 실시설계</t>
  </si>
  <si>
    <t>총연장 35.6KM
신호설비 1식</t>
  </si>
  <si>
    <t>125116B01</t>
  </si>
  <si>
    <t>익산~대야 신호설비 기본설계</t>
  </si>
  <si>
    <t>총연장 11.01KM
신호설비 1식</t>
  </si>
  <si>
    <t>158116B01</t>
  </si>
  <si>
    <t>군장국가산업단지 인입철도 신호설비 기본설계</t>
  </si>
  <si>
    <t>총연장 27.9KM
신호설비 1식</t>
  </si>
  <si>
    <t>160116B01</t>
  </si>
  <si>
    <t>대구선 동대구~영천간 신호설비 기본설계</t>
  </si>
  <si>
    <t>총연장 34.9KM
신호설비 1식</t>
  </si>
  <si>
    <t>193116B10</t>
  </si>
  <si>
    <t>서해선 화양~원시간 신호설비 기본설계</t>
  </si>
  <si>
    <t>총연장 72.5KM
신호설비 1식</t>
  </si>
  <si>
    <t>신호설비 1식</t>
  </si>
  <si>
    <t>동해선 포항~삼척간 신호설비 실시설계</t>
  </si>
  <si>
    <t>총연장 168.5KM
신호설비 1식</t>
  </si>
  <si>
    <t>121116D01</t>
  </si>
  <si>
    <t>울산~포항 복선전철 신호설비 실시설계</t>
  </si>
  <si>
    <t>총연장 76.5KM
신호설비 1식</t>
  </si>
  <si>
    <t>126116D01</t>
  </si>
  <si>
    <t>동해남부선 일광~울산간 신호설비 추가 실시설계</t>
  </si>
  <si>
    <t>총연장 35.4KM
신호설비 1식</t>
  </si>
  <si>
    <t>호남고속철도 오송∼익산간 신호설비 신설공사 감리용역</t>
  </si>
  <si>
    <t>경부2단계 대전도심통과구간
예비관제 CTC관제설비 S/W개수</t>
  </si>
  <si>
    <t>부산-울산 복선전철 안락-기장간 통신설비 신설공사 책임감리용역</t>
  </si>
  <si>
    <t>부산구간 통신감리</t>
  </si>
  <si>
    <t>146125S01</t>
  </si>
  <si>
    <t>청라역 통신설비 신설공사 책임감리용역</t>
  </si>
  <si>
    <t>청라역 통신감리</t>
  </si>
  <si>
    <t>포항~영덕간 통신설비 실시설계</t>
  </si>
  <si>
    <t>포항~영덕 통신설계</t>
  </si>
  <si>
    <t>호남고속철도 오송~광주간 역무용통신설비 책임감리용역</t>
  </si>
  <si>
    <t>호남고속철도 역무용통신 감리</t>
  </si>
  <si>
    <t>수도권 통신선로 감리</t>
  </si>
  <si>
    <t>동해남부선 울산~포항간 통신유도대책 설계용역</t>
  </si>
  <si>
    <t>울산~포항 통신유도 설계</t>
  </si>
  <si>
    <t>126115D02</t>
  </si>
  <si>
    <t>경부고속철도 대전 도심구간 열차무선 책임감리용역</t>
  </si>
  <si>
    <t>대전도심 열차무선 감리</t>
  </si>
  <si>
    <t>102125S14</t>
  </si>
  <si>
    <t>경부고속철도 대구 도심구간 열차무선 책임감리용역</t>
  </si>
  <si>
    <t>대구도심 열차무선 감리</t>
  </si>
  <si>
    <t>102125S15</t>
  </si>
  <si>
    <t>서해선 홍성~102간 통신설계</t>
  </si>
  <si>
    <t>서해선 102~104간 통신설계</t>
  </si>
  <si>
    <t>서해선 104~USKR간 통신설계</t>
  </si>
  <si>
    <t>수도권고속철도 전송설비 구매설치 책임감리용역</t>
  </si>
  <si>
    <t>수도권 전송설비 감리</t>
  </si>
  <si>
    <t>성남~여주 복선전철 통신설비 실시설계</t>
  </si>
  <si>
    <t>성남~여주 통신설계</t>
  </si>
  <si>
    <t>서원주~평창 통신설계</t>
  </si>
  <si>
    <t>평창~강릉 통신설계</t>
  </si>
  <si>
    <t>익산~대야 복선전철 및 군장국가산업단지 인입철도 통신설비 기본설계</t>
  </si>
  <si>
    <t>익산~대야 및 군장국가 산업단지 통신설계</t>
  </si>
  <si>
    <t>사후환경</t>
  </si>
  <si>
    <t>대구선 복선전철 
사후환경영향조사용역</t>
  </si>
  <si>
    <t>L=27.75KM(교량 16개소, 터널 1개소, 정거장 6개소)</t>
  </si>
  <si>
    <t>193311V01</t>
  </si>
  <si>
    <t>차수</t>
  </si>
  <si>
    <t>193311CV1~4</t>
  </si>
  <si>
    <t>경부선 삼성-남성현간 성현터널 외 2개소 진입로 및 방재구난구역 설치공사 폐기물처리용역</t>
  </si>
  <si>
    <t>성현터널 외 2개소 시종점부 폐기물처리 1식</t>
  </si>
  <si>
    <t>경부선 삼성-남성현간 장복산터널 진입로 및 방재구난구역 설치공사 폐기물처리용역</t>
  </si>
  <si>
    <t>장복산터널 시종점부 폐기물처리 1식</t>
  </si>
  <si>
    <t>강원본부 
 사업지원부</t>
  </si>
  <si>
    <t>기획혁신본부 정보관리처</t>
  </si>
  <si>
    <t>시설장비사무소 궤도시설부</t>
  </si>
  <si>
    <t>호남고속철도 오송~광주송정간 통합망,정보통신망설비 구매설치</t>
  </si>
  <si>
    <t>통합망 1식</t>
  </si>
  <si>
    <t>수도권고속철도 수서~평택간 열차무선시스템 구매설치</t>
  </si>
  <si>
    <t>열차무선 1식</t>
  </si>
  <si>
    <t>호남고속 오송~광주송정간 전송설비 구매설치</t>
  </si>
  <si>
    <t>전송설비 1식</t>
  </si>
  <si>
    <t>호남고속철도 오송~광주간 열차무선시스템 구매설치</t>
  </si>
  <si>
    <t>부산임항철도 남컨테이너 광다중화장치 구매설치</t>
  </si>
  <si>
    <t>120백만원</t>
  </si>
  <si>
    <t>부산임항철도 남컨테이너 영상감시설비 구매</t>
  </si>
  <si>
    <t>수도권고속철도 수서~평택간 전송설비 구매설치</t>
  </si>
  <si>
    <t>수도권고속철도 수서~평택간 광다중화장치 구매설치</t>
  </si>
  <si>
    <t>경춘선 신내외 2개역 영상감시설비 구매</t>
  </si>
  <si>
    <t>경춘선 신내외 2개역 방송설비 구매</t>
  </si>
  <si>
    <t>강매외 1역 방송설비 구매설치</t>
  </si>
  <si>
    <t>강매외 1역 영상감시설비 구매설치</t>
  </si>
  <si>
    <t>청라역사 방송설비 구매,설치</t>
  </si>
  <si>
    <t>청라역사 열차행선안내설비 구매,설치</t>
  </si>
  <si>
    <t>청라역사 영상감시설비 구매,설치</t>
  </si>
  <si>
    <t>호남고속철도 오송~광주송정간 여객안내설비 구매</t>
  </si>
  <si>
    <t>여객자동안내장치 1식</t>
  </si>
  <si>
    <t>호남고속철도 오송~광주송정간 보안용카메라 구매</t>
  </si>
  <si>
    <t>보안용카메라 1식</t>
  </si>
  <si>
    <t>경춘선 신내외 2개역 역무자동화설비 구매설치</t>
  </si>
  <si>
    <t>경춘선 신내외 4개역사 광다중화장치 구매설치</t>
  </si>
  <si>
    <t>경춘선 신내외 2개역 열차행선안내장치 구매</t>
  </si>
  <si>
    <t>강매외 1역 역무자동화설비 구매설치</t>
  </si>
  <si>
    <t>강매외 1역 열차행선안내설비 구매설치</t>
  </si>
  <si>
    <t>청라역사 광다중화장치 구매,설치</t>
  </si>
  <si>
    <t>강원본부 시설관리처</t>
  </si>
  <si>
    <t>발주본부</t>
  </si>
  <si>
    <t>건설본부</t>
  </si>
  <si>
    <t>기술본부</t>
  </si>
  <si>
    <t>발주시기</t>
  </si>
  <si>
    <t>주요사업</t>
  </si>
  <si>
    <t>원주~강릉</t>
  </si>
  <si>
    <t>영동선</t>
  </si>
  <si>
    <t>익산~대야</t>
  </si>
  <si>
    <t>군장</t>
  </si>
  <si>
    <t>포항영일신항</t>
  </si>
  <si>
    <t>울산신항</t>
  </si>
  <si>
    <t>서해선</t>
  </si>
  <si>
    <t>수원~인천</t>
  </si>
  <si>
    <t>송산차량기지</t>
  </si>
  <si>
    <t>수도권고속 전력</t>
  </si>
  <si>
    <t>예산액</t>
  </si>
  <si>
    <t>단차</t>
  </si>
  <si>
    <t>(단위:백만원)</t>
  </si>
  <si>
    <t>경전선 명봉~이양간 외
2개소 옹벽설치 기타공사</t>
  </si>
  <si>
    <t>옹벽 L=668m</t>
  </si>
  <si>
    <t>전남 보성군 노동면</t>
  </si>
  <si>
    <t>제한경쟁(지역)</t>
  </si>
  <si>
    <t>호남/시설관리</t>
  </si>
  <si>
    <t>미생성</t>
  </si>
  <si>
    <t>경전선 순천~원창간
방음벽 설치공사</t>
  </si>
  <si>
    <t>방음벽설치 L=280m</t>
  </si>
  <si>
    <t>전남 순천시</t>
  </si>
  <si>
    <t>설계</t>
  </si>
  <si>
    <t>7월</t>
  </si>
  <si>
    <t>11월</t>
  </si>
  <si>
    <t>호남고속철도 오송~익산구간 궤도공사</t>
  </si>
  <si>
    <t xml:space="preserve"> - 콘크리트도상 궤도부설:153.0km
 - 자갈도상 궤도부설 : 7.3km</t>
  </si>
  <si>
    <t>충북,충남</t>
  </si>
  <si>
    <t>고속철도</t>
  </si>
  <si>
    <t>궤도</t>
  </si>
  <si>
    <t>호남고속철도 익산~광주송정구간 궤도공사</t>
  </si>
  <si>
    <t xml:space="preserve"> - 콘크리트도상 궤도부설:191.7km
 - 자갈도상 궤도부설 : 16.4km</t>
  </si>
  <si>
    <t>전북,전남</t>
  </si>
  <si>
    <t>신탄리~철원 궤도공사</t>
  </si>
  <si>
    <t xml:space="preserve"> - 자갈도상 궤도부설 : 11.2km</t>
  </si>
  <si>
    <t>경기도</t>
  </si>
  <si>
    <t>단차</t>
  </si>
  <si>
    <t>경부고속 2단계 대전도심(2-2공구) 궤도공사</t>
  </si>
  <si>
    <t xml:space="preserve"> - 콘크리트도상 궤도부설:20.7km
 - 자갈도상 궤도부설 : 1.0km</t>
  </si>
  <si>
    <t>대전</t>
  </si>
  <si>
    <t>경부고속 2단계 대구도심(3-2공구) 궤도공사</t>
  </si>
  <si>
    <t xml:space="preserve"> - 콘크리트도상 궤도부설:25.4km
 - 자갈도상 궤도부설 : 1.3km</t>
  </si>
  <si>
    <t>대구</t>
  </si>
  <si>
    <t>수원~인천(송도~인천) 궤도공사</t>
  </si>
  <si>
    <t xml:space="preserve"> - 자갈도상 궤도부설 : 13.4km</t>
  </si>
  <si>
    <t>인천</t>
  </si>
  <si>
    <t>광역철도</t>
  </si>
  <si>
    <t>161321C02</t>
  </si>
  <si>
    <t>170321C01</t>
  </si>
  <si>
    <t>102321C21</t>
  </si>
  <si>
    <t>호남고속철도 오송~익산구간 궤도공사 책임감리</t>
  </si>
  <si>
    <t>호남고속철도 익산~광주송정구간 궤도공사 책임감리</t>
  </si>
  <si>
    <t>신탄리~철원 궤도공사 책임감리</t>
  </si>
  <si>
    <t>울산~포항 궤도 실시설계</t>
  </si>
  <si>
    <t xml:space="preserve"> - 궤도부설 : 76.6km</t>
  </si>
  <si>
    <t>수원~인천(송도~인천) 궤도공사 책임감리</t>
  </si>
  <si>
    <t>8월</t>
  </si>
  <si>
    <t>성남~여주 궤도 실시설계</t>
  </si>
  <si>
    <t xml:space="preserve"> - 궤도부설 : 57.0km</t>
  </si>
  <si>
    <t>포항~삼척 궤도 실시설계</t>
  </si>
  <si>
    <t xml:space="preserve"> - 궤도부설 : 48.1km</t>
  </si>
  <si>
    <t>161122S01</t>
  </si>
  <si>
    <t>161122S02</t>
  </si>
  <si>
    <t>170122S01</t>
  </si>
  <si>
    <t>126112D01</t>
  </si>
  <si>
    <t>143122S01</t>
  </si>
  <si>
    <t>120112D01</t>
  </si>
  <si>
    <t>121112D01</t>
  </si>
  <si>
    <t>기타</t>
  </si>
  <si>
    <t>전라선 고속화 시설물 검증시험 용역</t>
  </si>
  <si>
    <t>수송</t>
  </si>
  <si>
    <t>기술본부 
수송계획처</t>
  </si>
  <si>
    <t>오리~수원외 5개사업</t>
  </si>
  <si>
    <t xml:space="preserve"> - 궤도공사용 지급자재(레일) 구매</t>
  </si>
  <si>
    <t>삼랑진~진주외 1개사업</t>
  </si>
  <si>
    <t xml:space="preserve"> - 궤도공사용 지급자재(50kg 분기기) 구매</t>
  </si>
  <si>
    <t>오리~수원외 4개사업</t>
  </si>
  <si>
    <t xml:space="preserve"> - 궤도공사용 지급자재(60kg 분기기) 구매</t>
  </si>
  <si>
    <t>수의계약</t>
  </si>
  <si>
    <t>폐기물처리 1식</t>
  </si>
  <si>
    <t>삭제</t>
  </si>
  <si>
    <t>차량기지</t>
  </si>
  <si>
    <t>복합공종</t>
  </si>
  <si>
    <t>영남본부 시설운영처</t>
  </si>
  <si>
    <t>강원본부 시설운영처</t>
  </si>
  <si>
    <t>영동선  봉화~거촌간 사곡구교 확장공사 폐기물 처리용역</t>
  </si>
  <si>
    <t>철도종합시험선로 구축사업 기본 및 실시설계</t>
  </si>
  <si>
    <t>2012년도 시험장비 검교정</t>
  </si>
  <si>
    <t>버니어캘리퍼스 등 대외 검교정</t>
  </si>
  <si>
    <t>영남본부 건설처</t>
  </si>
  <si>
    <t>경부선 심천-영동간 보은가도교 확장공사 폐기물처리 용역</t>
  </si>
  <si>
    <t>폐기물 처리</t>
  </si>
  <si>
    <t>충북선 공전구교 확장공사
실시설계 용역</t>
  </si>
  <si>
    <t>BOX구조물 설계</t>
  </si>
  <si>
    <t>호남선 서대전~가수원간 9km500부근외 4개소 방음벽 설치공사 폐기물 처리용역</t>
  </si>
  <si>
    <t>경부선 세천~옥천간 항거리천교 확장사업 기본 및 실시설계 용역</t>
  </si>
  <si>
    <t>박스구조물 등 설계</t>
  </si>
  <si>
    <t>장항선(쌍용~천안아산)외 3개소 방음벽 실시설계용역</t>
  </si>
  <si>
    <t>방음벅설치 기초공사 및 방음벽 설치 설계</t>
  </si>
  <si>
    <t>충북선 공전구교 확장공사
책임감리 용역</t>
  </si>
  <si>
    <t>공전구교 책임감리</t>
  </si>
  <si>
    <t>충북선 공전구교 확장공사
폐기물처리 용역</t>
  </si>
  <si>
    <t>호남선 연산-논산간 청동지하차도 전면책임감리 용역</t>
  </si>
  <si>
    <t>박스구조물 및 횡단 연결통로 시공 전면책임감리</t>
  </si>
  <si>
    <t>호남선 연산-논산간 청동지하차도 폐기물처리 용역</t>
  </si>
  <si>
    <t>경부선 세천~옥천간 항거리천교 확장사업 건설공사 책임감리용역(총체 및 제1차)</t>
  </si>
  <si>
    <t>유지보수</t>
  </si>
  <si>
    <t>기술관리 전철전력처</t>
  </si>
  <si>
    <t>강원본부 시설관리부</t>
  </si>
  <si>
    <t>시설장비사무소 사업지원부</t>
  </si>
  <si>
    <t>건설본부 고속철도처</t>
  </si>
  <si>
    <t>건설본부 일반철도처</t>
  </si>
  <si>
    <t>건설본부 광역민자철도처</t>
  </si>
  <si>
    <t>건설본부 건축설비처</t>
  </si>
  <si>
    <t>녹색철도연구원
 기술연구소</t>
  </si>
  <si>
    <t>영남본부 시설관리부</t>
  </si>
  <si>
    <t>기술본부 신호제어처</t>
  </si>
  <si>
    <t>기술본부 궤도처</t>
  </si>
  <si>
    <t>궤도</t>
  </si>
  <si>
    <t>계약방법</t>
  </si>
  <si>
    <t>사업구분</t>
  </si>
  <si>
    <t>공사금액미정</t>
  </si>
  <si>
    <t>승강장180m*2개 신설, 연약지반처리 연결통로 85m신설</t>
  </si>
  <si>
    <t>1사 1공구</t>
  </si>
  <si>
    <t>신탄리~철원</t>
  </si>
  <si>
    <t>호남고속철도 공주∼익산간 신호설비  신설공사</t>
  </si>
  <si>
    <t>호남고속철도 익산∼정읍간 신호설비  신설공사</t>
  </si>
  <si>
    <t>호남고속철도 정읍∼광주송정간 신호설비 신설공사</t>
  </si>
  <si>
    <t>수도권고속철도 수서∼동탄간 신호설비 신설공사</t>
  </si>
  <si>
    <t>수도권고속철도 동탄∼평택간 신호설비 신설공사</t>
  </si>
  <si>
    <t>통신</t>
  </si>
  <si>
    <t>102424P02</t>
  </si>
  <si>
    <t>성남~여주 복선전철 송변전설비 실시설계</t>
  </si>
  <si>
    <t>수인선 송도~인천간 전철전력설비신설공사 감리용역</t>
  </si>
  <si>
    <t>원주~강릉간 신호설비 실시설계</t>
  </si>
  <si>
    <t>감리</t>
  </si>
  <si>
    <t>신탄리~철원간 신호설비 신설기타공사 감리용역</t>
  </si>
  <si>
    <t>총연장 5.6Km
신호설비 감리</t>
  </si>
  <si>
    <t>170126S01</t>
  </si>
  <si>
    <t>부산임항 남켄테이너 신호설비 신설기타공사 감리용역</t>
  </si>
  <si>
    <t>총연장 7.2Km 
신호감리</t>
  </si>
  <si>
    <t>수탁사업</t>
  </si>
  <si>
    <t>공사감리 1식</t>
  </si>
  <si>
    <t>호남고속철도 익산∼광주송정간 신호설비 신설공사 감리용역</t>
  </si>
  <si>
    <t>원흥역사 신호설비 신설기타공사 감리용역(신규생성)</t>
  </si>
  <si>
    <t>원흥역사 신호감리</t>
  </si>
  <si>
    <t>묵현역사 신호설비 신설기타공사 감리용역(신규생성)</t>
  </si>
  <si>
    <t>묵현역사 신호감리</t>
  </si>
  <si>
    <t>강매역사 신호설비 신설기타공사 감리용역(신규생성)</t>
  </si>
  <si>
    <t>강매역사 신호감리</t>
  </si>
  <si>
    <t>208126S01</t>
  </si>
  <si>
    <t>인천공항철도 청라역 신호설비 신설기타공사 감리용역</t>
  </si>
  <si>
    <t>총연장 2.44Km
신호감리</t>
  </si>
  <si>
    <t>수도권고속철도 수서∼평택간 신호설비 신설공사 감리용역</t>
  </si>
  <si>
    <t>부산~일광간 신호설비 신설기타공사 감리용역</t>
  </si>
  <si>
    <t>총연장 27.97Km
신호감리</t>
  </si>
  <si>
    <t>146126S01</t>
  </si>
  <si>
    <t>CTC S/W 개수 1식</t>
  </si>
  <si>
    <t>102433C11</t>
  </si>
  <si>
    <t>경부2단계 대구도심통과구간
예비관제 CTC관제설비 S/W개수</t>
  </si>
  <si>
    <t>102433C12</t>
  </si>
  <si>
    <t>제천~쌍용간 CTC관제설비 S/W 개수</t>
  </si>
  <si>
    <t>용산~가좌간 CTC관제설비 S/W 개수</t>
  </si>
  <si>
    <t>동해남부선 신경주~포항간 통신설비 실시설계</t>
  </si>
  <si>
    <t>신경주~포항 통신실시설계</t>
  </si>
  <si>
    <t>원주~제천간 복선전철 통신설비 기본설계</t>
  </si>
  <si>
    <t>원주~제천 통신설계</t>
  </si>
  <si>
    <t>대구선 복선전철 통신설비 기본설계</t>
  </si>
  <si>
    <t>대구선 통신설계</t>
  </si>
  <si>
    <t>호남고속철도 오송~광주간 통신선로 책임감리용역</t>
  </si>
  <si>
    <t>호남 통신선로 감리</t>
  </si>
  <si>
    <t>경의선 강매외 1개역 통신설비신설공사 책임감리용역</t>
  </si>
  <si>
    <t>강매역, 원흥역 통신감리</t>
  </si>
  <si>
    <t>수도권고속철도 수서~평택간 열차무선시스템 책임감리용역</t>
  </si>
  <si>
    <t>수도권 열차무선 감리</t>
  </si>
  <si>
    <t>호남고속 오송~광주송정간 전송설비 구매설치 책임감리용역</t>
  </si>
  <si>
    <t>호남 전송설비 감리</t>
  </si>
  <si>
    <t>수도권고속철도 통신선로 책임감리용역</t>
  </si>
  <si>
    <t>서해선 복선전철 홍성~102간 통신설비 기본 및 실시설계</t>
  </si>
  <si>
    <t>서해선 복선전철 102~104간 통신설비 기본 및 실시설계</t>
  </si>
  <si>
    <t>서해선 복선전철 104~USKR간 통신설비 기본 및 실시설계</t>
  </si>
  <si>
    <t>서원주~평창간 통신설비 실시설계</t>
  </si>
  <si>
    <t>평창~강릉간 통신설비 실시설계</t>
  </si>
  <si>
    <t>전차선(Cu110㎟)외 1종 통합구매</t>
  </si>
  <si>
    <t>전력</t>
  </si>
  <si>
    <t>조가선(Cu-mg 65㎟)외 1종 통합구매</t>
  </si>
  <si>
    <t>경부고속철도 대구도심구간 케이블 구매</t>
  </si>
  <si>
    <t>호남고속철도 부용변전소 170kV 
가스절연개폐장치 구매</t>
  </si>
  <si>
    <t>호남고속철도 논산변전소 170kV 
가스절연개폐장치 구매</t>
  </si>
  <si>
    <t>호남고속철도 노령변전소 170kV 
가스절연개폐장치 구매</t>
  </si>
  <si>
    <t>호남고속철도 부용변전소 
스코트변압기 구매</t>
  </si>
  <si>
    <t>호남고속철도 논산변전소 
스코트변압기 구매</t>
  </si>
  <si>
    <t>호남고속철도 노령변전소 
스코트변압기 구매</t>
  </si>
  <si>
    <t>호남고속철도 부용변전소 급전구간 
72.5kV 가스절연개폐장치 구매</t>
  </si>
  <si>
    <t>호남고속철도 논산변전소 급전구간 
72.5kV 가스절연개폐장치 구매</t>
  </si>
  <si>
    <t>호남고속철도 익산변전소 급전구간 
72.5kV 가스절연개폐장치 증설 및 신설</t>
  </si>
  <si>
    <t>호남고속철도 노령 및 노안변전소 급전구간 72.5kV 가스절연개폐장치 구매</t>
  </si>
  <si>
    <t>호남고속철도 오송~광주간 29kV 
가스절연개폐장치 구매</t>
  </si>
  <si>
    <t>급전선(ACSR240㎟)외 1종 통합구매</t>
  </si>
  <si>
    <t>161411P07
신규생성</t>
  </si>
  <si>
    <t>호남고속철도 정읍~하남간 조명타워 구매</t>
  </si>
  <si>
    <t>수도권고속철도 중원변전소 
170kV 가스절연개폐장치 구매</t>
  </si>
  <si>
    <t>수도권고속철도 오산변전소 170kV 
가스절연개폐장치 구매</t>
  </si>
  <si>
    <t>수도권고속철도 중원변전소 급전구간 72.5kV 가스절연개폐장치 구매</t>
  </si>
  <si>
    <t>수도권고속철도 오산변전소 급전구간 72.5kV 가스절연개폐장치 구매</t>
  </si>
  <si>
    <t>수도권고속철도 수서~평택간 29kV 가스절연개폐장치 구매</t>
  </si>
  <si>
    <t>수도권고속철도 중원변전소 스코트변압기 구매</t>
  </si>
  <si>
    <t>수도권고속철도 오산변전소 스코트변압기 구매</t>
  </si>
  <si>
    <t>중앙선 덕소~원주간 전력분석장치 구매</t>
  </si>
  <si>
    <t>109412P21</t>
  </si>
  <si>
    <t>중앙선 양동외 1역 조명타워 구매</t>
  </si>
  <si>
    <t>중앙선 석불~서원주간 LED 조명기구 구매</t>
  </si>
  <si>
    <t>동순천~광양간 가스절연개폐장치 구매</t>
  </si>
  <si>
    <t>115412P06</t>
  </si>
  <si>
    <t>동순천~광양간 단권변압기 구매</t>
  </si>
  <si>
    <t>115412P10</t>
  </si>
  <si>
    <t>삼랑진-진주 복선전철 마산ATP GIS 이설 구매</t>
  </si>
  <si>
    <t>경전선 마산~진주간 조명타워 구매</t>
  </si>
  <si>
    <t>경전선 마산~진주간 특고압케이블 구매</t>
  </si>
  <si>
    <t>경전선 마산~진주간 큐비클형가스절연개폐장치 구매</t>
  </si>
  <si>
    <t>경전선 마산~진주간 배전반 구매</t>
  </si>
  <si>
    <t>경전선 마산~진주간 통신제어장치 구매</t>
  </si>
  <si>
    <t>경전선 마산~진주간 LED 조명등기구 구매</t>
  </si>
  <si>
    <t>급전선(Cu150㎟)외 3종 통합구매</t>
  </si>
  <si>
    <t>66kv 급전케이블(TFR_CV200㎟) 구매설치</t>
  </si>
  <si>
    <t>경의선 용산~가좌간 특고압케이블 구매</t>
  </si>
  <si>
    <t>경의선 용산~가좌간 큐비클형가스절연개폐장치 구매</t>
  </si>
  <si>
    <t>경의선 용산~가좌간 배전반(NEP) 구매</t>
  </si>
  <si>
    <t>경의선 용산~가좌간 통신제어장치 구매</t>
  </si>
  <si>
    <t>경의선 용산~가좌간 LED 조명등기구 구매</t>
  </si>
  <si>
    <t>분당선 죽전~수원간 가스절연개폐장치 구매</t>
  </si>
  <si>
    <t>145412P02</t>
  </si>
  <si>
    <t>분당선 죽전~수원간 단권변압기 구매</t>
  </si>
  <si>
    <t>145412P03</t>
  </si>
  <si>
    <t>분당선 죽전~수원간 전철제어반 구매</t>
  </si>
  <si>
    <t>145412P04</t>
  </si>
  <si>
    <t>분당선 죽전~수원간 고장점표정반 구매</t>
  </si>
  <si>
    <t>145412P05</t>
  </si>
  <si>
    <t>분당선 죽전~수원간 원격진단장치 구매</t>
  </si>
  <si>
    <t>145412P06</t>
  </si>
  <si>
    <t>분당선 죽전~수원간 저압배전반 구매</t>
  </si>
  <si>
    <t>145412P07</t>
  </si>
  <si>
    <t>오리-수원 복선전철 모란S/S 스코트변압기 구매</t>
  </si>
  <si>
    <t>오리-수원 복선전철 수원SP 가스절연개폐장치 구매</t>
  </si>
  <si>
    <t>오리-수원 복선전철 수원SP 단권변압기 구매</t>
  </si>
  <si>
    <t>오리-수원 복선전철 모란S/S외 1개소 전철제어반 구매</t>
  </si>
  <si>
    <t>오리-수원 복선전철 수원SP 고장점표정반 구매</t>
  </si>
  <si>
    <t>오리-수원 복선전철 모란S/S외 1개소 원격진단장치 구매</t>
  </si>
  <si>
    <t>오리-수원 복선전철 수원SP 저압배전반 구매</t>
  </si>
  <si>
    <t>분당선 기흥~방죽간 특고압케이블 구매</t>
  </si>
  <si>
    <t>분당선 기흥~방죽간외 1개소 배전반 구매</t>
  </si>
  <si>
    <t>분당선 기흥~방죽간외 1개소 통신제어장치 구매</t>
  </si>
  <si>
    <t>분당선 기흥~방죽간 LED 조명등기구 구매</t>
  </si>
  <si>
    <t>경춘선 별내역외 2역 LED 구매</t>
  </si>
  <si>
    <t>경춘선 별내역외 1역 큐비클형가스절연개폐장치 구매</t>
  </si>
  <si>
    <t>경춘선 별내역외 1역 배전반 구매</t>
  </si>
  <si>
    <t>경춘선 별내역외 1역 통신제어장치 구매</t>
  </si>
  <si>
    <t>경의선 강매역외 2역 큐비클형가스절연개폐장치 구매</t>
  </si>
  <si>
    <t>경의선 강매역외 2역 배전반 구매</t>
  </si>
  <si>
    <t>경의선 강매역외 2역 통신제어장치 구매</t>
  </si>
  <si>
    <t>경의선 강매역외 2역 LED 구매</t>
  </si>
  <si>
    <t>호남고속철도 오송~광주간 전선관(FEP 200mm) 구매</t>
  </si>
  <si>
    <t>호남고속철도 오송~광주간 전기용연선 구매</t>
  </si>
  <si>
    <t>수도권고속철도 수서~평택간 전선관(FEP 200mm) 구매</t>
  </si>
  <si>
    <t>수도권고속철도 수서~평택간 전기용연선 구매</t>
  </si>
  <si>
    <t>중앙선 석불~서원주간 케이블트레이 구매</t>
  </si>
  <si>
    <t>경전선 마산~진주간 형광등 구매</t>
  </si>
  <si>
    <t>경전선 마산~진주간 케이블트레이 구매</t>
  </si>
  <si>
    <t>분당선 기흥~방죽간 형광등 구매</t>
  </si>
  <si>
    <t>분당선 기흥~방죽간 케이블트레이 구매</t>
  </si>
  <si>
    <t>경의선 용산~가좌간 형광등 구매</t>
  </si>
  <si>
    <t>경의선 용산~가좌간 케이블트레이 구매</t>
  </si>
  <si>
    <t>호남고속철도 열차제어시스템 구매(오송~광주송정간)</t>
  </si>
  <si>
    <t>열차제어시스템 1식</t>
  </si>
  <si>
    <t>161431P01</t>
  </si>
  <si>
    <t>제어케이블 구매(2012년)</t>
  </si>
  <si>
    <t>마산~진주</t>
  </si>
  <si>
    <t>122431P25</t>
  </si>
  <si>
    <t>조달청 위탁
단가계약</t>
  </si>
  <si>
    <t>용산~가좌</t>
  </si>
  <si>
    <t>부산임항 남컨테이너</t>
  </si>
  <si>
    <t>기흥~수원간 유절연AF궤도회로장치 구매설치[ATC-AF]</t>
  </si>
  <si>
    <t>ATC-AF 1식</t>
  </si>
  <si>
    <t>145432P03</t>
  </si>
  <si>
    <t>용산~가좌간 LED형 신호기구 구매</t>
  </si>
  <si>
    <t>4현시 45조</t>
  </si>
  <si>
    <t>142431P06</t>
  </si>
  <si>
    <t>기흥~수원간 전기선로전환기(NS-AM) 구매</t>
  </si>
  <si>
    <t>NS-AM형 8조</t>
  </si>
  <si>
    <t>부산임항 남컨테이너 자동폐색제어유니트 구매</t>
  </si>
  <si>
    <t>S5AT1용(단방향) 12조</t>
  </si>
  <si>
    <t>4월</t>
  </si>
  <si>
    <t>용산~가좌간 자동폐색제어장치 구매</t>
  </si>
  <si>
    <t>D4AT1용 32조</t>
  </si>
  <si>
    <t>용산~가좌간 무절연AF궤도회로장치 구매</t>
  </si>
  <si>
    <t>AF궤도회로 1식</t>
  </si>
  <si>
    <t>기흥~수원간 전자연동장치 구매(신규생성)</t>
  </si>
  <si>
    <t>전자연동장치 1식</t>
  </si>
  <si>
    <t>중리~진주 궤도회로기능감시장치 구매</t>
  </si>
  <si>
    <t>궤도회로기능감시장치 1식</t>
  </si>
  <si>
    <t>122431P15</t>
  </si>
  <si>
    <t>부산신항 남컨테이너 전기선로전환기 구매</t>
  </si>
  <si>
    <t>NS-AM형 6조</t>
  </si>
  <si>
    <t>제한경쟁</t>
  </si>
  <si>
    <t>신호</t>
  </si>
  <si>
    <t>신규생성</t>
  </si>
  <si>
    <t>부산임항 남켄테이너 무절연AF궤도회로장치 구매</t>
  </si>
  <si>
    <t>부산임항 남켄테이너 LED신호기 구매</t>
  </si>
  <si>
    <t>5현시 16조</t>
  </si>
  <si>
    <t>부산임항 남켄테이너 전자연동장치 구매</t>
  </si>
  <si>
    <t>용산~성산 궤도회로기능감시장치 구매</t>
  </si>
  <si>
    <t>142431P05</t>
  </si>
  <si>
    <t>기흥~수원간 궤도회로기능감시장치 구매</t>
  </si>
  <si>
    <t>145431P12</t>
  </si>
  <si>
    <t>신탄리~철원간 전자연동장치 구매</t>
  </si>
  <si>
    <t>6월</t>
  </si>
  <si>
    <t>용문~서원주간 궤도회로기능감시장치 구매</t>
  </si>
  <si>
    <t>궤도회로기능감시장치 1식</t>
  </si>
  <si>
    <t>부산임항 남켄테이너 궤도회로기능감시장치</t>
  </si>
  <si>
    <t>호남고속철도 정읍역 전자연동장치 구매</t>
  </si>
  <si>
    <t>161432P03</t>
  </si>
  <si>
    <t>호남고속 밀착검지기 이중계형 구매</t>
  </si>
  <si>
    <t>밀착검지기 이중계형 18조</t>
  </si>
  <si>
    <t>161432P05</t>
  </si>
  <si>
    <t>호남고속철도 열차제어케이블 구매</t>
  </si>
  <si>
    <t>케이블 200km 구매</t>
  </si>
  <si>
    <t>호남고속철도 CTC 관제설비 구매 설치</t>
  </si>
  <si>
    <t>관제설비 1식</t>
  </si>
  <si>
    <t>수도권고속철도 CTC 관제설비 구매 설치</t>
  </si>
  <si>
    <t>수도권고속철도 열차제어시스템 구매</t>
  </si>
  <si>
    <t>경의선 가좌외 3개역 방송설비 구매설치</t>
  </si>
  <si>
    <t>방송설비 1식</t>
  </si>
  <si>
    <t>조달청 위탁</t>
  </si>
  <si>
    <t>경의선 가좌외 3개역 영상감시설비 구매설치</t>
  </si>
  <si>
    <t>영상감시설비 1식</t>
  </si>
  <si>
    <t>분당선 기흥~방죽간 영상감시설비 구매설치</t>
  </si>
  <si>
    <t>분당선 기흥~방죽간 방송설비 구매설치</t>
  </si>
  <si>
    <t>경의선 가좌외 3개역 역무자동화설비 구매설치</t>
  </si>
  <si>
    <t>역무자동화설비 1식</t>
  </si>
  <si>
    <t>지명경쟁</t>
  </si>
  <si>
    <t>경의선 가좌외 3개역 교통카드시스템 장비구매</t>
  </si>
  <si>
    <t>교통카드 장비 1식</t>
  </si>
  <si>
    <t>경의선 가좌외 3개역 열차행선안내설비 구매설치</t>
  </si>
  <si>
    <t>열차행선안내장치 1식</t>
  </si>
  <si>
    <t>분당선 기흥~방죽간 열차행선안내장치 구매설치</t>
  </si>
  <si>
    <t>분당선 기흥~방죽간 역무자동화설비 구매설치</t>
  </si>
  <si>
    <t>분당선 기흥~방죽간 교통카드시스템 장비구매</t>
  </si>
  <si>
    <t>호남고속철도 오송~광주간 공사용통신망 구매설치</t>
  </si>
  <si>
    <t>공사용통신망 1식</t>
  </si>
  <si>
    <t>호남고속 오송~광주송정간 광다중화장치 구매설치</t>
  </si>
  <si>
    <t>광다중화장치 1식</t>
  </si>
  <si>
    <t>(단위 : 백만원)</t>
  </si>
  <si>
    <t>(단위 : 백만원)</t>
  </si>
  <si>
    <t>용  역  건  명</t>
  </si>
  <si>
    <t>예산구분</t>
  </si>
  <si>
    <t>사업별</t>
  </si>
  <si>
    <t>공종</t>
  </si>
  <si>
    <t>비고</t>
  </si>
  <si>
    <t>번호</t>
  </si>
  <si>
    <t>발주
시기</t>
  </si>
  <si>
    <t>주요공사 개요</t>
  </si>
  <si>
    <t>용역금액</t>
  </si>
  <si>
    <t>WP코드</t>
  </si>
  <si>
    <t>품   명</t>
  </si>
  <si>
    <t>비고</t>
  </si>
  <si>
    <t>공 사 건 명</t>
  </si>
  <si>
    <t>공사지역</t>
  </si>
  <si>
    <t>공사금액</t>
  </si>
  <si>
    <t>예산구분</t>
  </si>
  <si>
    <t>공종</t>
  </si>
  <si>
    <t>용역구분</t>
  </si>
  <si>
    <t>2012년도
예산</t>
  </si>
  <si>
    <t>제한경쟁</t>
  </si>
  <si>
    <t>영동선 묵호~망상간 방음벽설치공사</t>
  </si>
  <si>
    <t>영동선  봉화~거촌간 사곡구교 확장공사</t>
  </si>
  <si>
    <t>일반경쟁</t>
  </si>
  <si>
    <t>영동선 나한정-도계 방음벽실시설계 용역</t>
  </si>
  <si>
    <t>설계</t>
  </si>
  <si>
    <t>감리</t>
  </si>
  <si>
    <t>폐기물</t>
  </si>
  <si>
    <t>원주~제천 복선전철 제1공구 노반건설공사 건설폐기물처리용역</t>
  </si>
  <si>
    <t>폐기물처리 1식</t>
  </si>
  <si>
    <t>일반경쟁</t>
  </si>
  <si>
    <t>장기계속</t>
  </si>
  <si>
    <t>일반철도</t>
  </si>
  <si>
    <t>원주~제천 복선전철 제2공구 노반건설공사 건설폐기물처리용역</t>
  </si>
  <si>
    <t>원주~제천 복선전철 제3공구 노반건설공사 건설폐기물처리용역</t>
  </si>
  <si>
    <t>원주~제천 복선전철 제4공구 노반건설공사 건설폐기물처리용역</t>
  </si>
  <si>
    <t>문화재</t>
  </si>
  <si>
    <t>문화재시굴조사 1식</t>
  </si>
  <si>
    <t>폐기물</t>
  </si>
  <si>
    <t>일반철도</t>
  </si>
  <si>
    <t>건축</t>
  </si>
  <si>
    <t>7월</t>
  </si>
  <si>
    <t>장기계속</t>
  </si>
  <si>
    <t>신규</t>
  </si>
  <si>
    <t>3월</t>
  </si>
  <si>
    <t>일반용역</t>
  </si>
  <si>
    <t>망상수련원 관리 용역</t>
  </si>
  <si>
    <t>수련원 관리용역</t>
  </si>
  <si>
    <t>관리비</t>
  </si>
  <si>
    <t>기타</t>
  </si>
  <si>
    <t>214014A06C</t>
  </si>
  <si>
    <t>중앙선 덕소~용문간 복선전철</t>
  </si>
  <si>
    <t>케이블트레이</t>
  </si>
  <si>
    <t>계속비</t>
  </si>
  <si>
    <t>강원본부 전기PM부</t>
  </si>
  <si>
    <t>L=200m, H=3.5m</t>
  </si>
  <si>
    <t>L=30km, 32ton</t>
  </si>
  <si>
    <t>나한정역사 외 6개동 건설폐기물 처리용역</t>
  </si>
  <si>
    <t>2월</t>
  </si>
  <si>
    <t>제한경쟁(PQ)</t>
  </si>
  <si>
    <t>고속철도</t>
  </si>
  <si>
    <t>수도권본부</t>
  </si>
  <si>
    <t>수도권고속철도(수서~평택) 제1-2공구 노반신설 기타공사 건설폐기물처리용역</t>
  </si>
  <si>
    <t>203311CY2</t>
  </si>
  <si>
    <t>2월</t>
  </si>
  <si>
    <t>건설폐기물처리 1식</t>
  </si>
  <si>
    <t>203311CY3</t>
  </si>
  <si>
    <t>203311CY4</t>
  </si>
  <si>
    <t>203311CY5</t>
  </si>
  <si>
    <t>수도권고속철도(수서~평택) 제8공구  노반신설 기타공사 건설폐기물처리용역</t>
  </si>
  <si>
    <t>203311CZ2</t>
  </si>
  <si>
    <t>11월</t>
  </si>
  <si>
    <t>수도권고속철도(수서~평택) 제5공구  노반신설 기타공사 건설폐기물처리용역</t>
  </si>
  <si>
    <t>기흥~수원간 케이블트레이 구매_12년</t>
  </si>
  <si>
    <t>광역철도</t>
  </si>
  <si>
    <t>신호</t>
  </si>
  <si>
    <t>(신규생성)</t>
  </si>
  <si>
    <t>5월</t>
  </si>
  <si>
    <t>용산~가좌간 케이블트레이 구매</t>
  </si>
  <si>
    <t>케이블트레이 1식</t>
  </si>
  <si>
    <t>지속가능경영보고서 발간 용역</t>
  </si>
  <si>
    <t>8월</t>
  </si>
  <si>
    <t>소계</t>
  </si>
  <si>
    <t>2012.10</t>
  </si>
  <si>
    <t>통합성과관리시스템 유지보수 용역</t>
  </si>
  <si>
    <t>수의계약</t>
  </si>
  <si>
    <t>통합고객관리시스템 소리샘 유지보수 용역</t>
  </si>
  <si>
    <t>9월</t>
  </si>
  <si>
    <t>2012년 정부주관 고객만족도 조사용역</t>
  </si>
  <si>
    <t>콜센터 위탁관리 용역</t>
  </si>
  <si>
    <t>개인정보보호 구축</t>
  </si>
  <si>
    <t>고유식별번호 암호화</t>
  </si>
  <si>
    <t>2단계경쟁입찰</t>
  </si>
  <si>
    <t>노후인프라 개선</t>
  </si>
  <si>
    <t>EAI개선</t>
  </si>
  <si>
    <t>철도산업정보센터 유지보수용역</t>
  </si>
  <si>
    <t>정보시스템 유지보수</t>
  </si>
  <si>
    <t>협상에 의한 계약</t>
  </si>
  <si>
    <t>기타사업</t>
  </si>
  <si>
    <t>215631G01C</t>
  </si>
  <si>
    <t>정보기술아키텍처(EA) 구축용역</t>
  </si>
  <si>
    <t>EA환경 및 EAMS도입</t>
  </si>
  <si>
    <t>청사관리비</t>
  </si>
  <si>
    <t>1월</t>
  </si>
  <si>
    <t>2012년도 UIC60 레일운송 부속자재 회송 및 기타용역</t>
  </si>
  <si>
    <t xml:space="preserve">UIC60 60 레일 운송용
부속자재 회송 </t>
  </si>
  <si>
    <t>12월</t>
  </si>
  <si>
    <t>오송기지 신호설비 운영/유지보수 용역</t>
  </si>
  <si>
    <t>오송기지 신호설비 운영/유지보수</t>
  </si>
  <si>
    <t>계속비</t>
  </si>
  <si>
    <t>오송기지 오폐수처리용역</t>
  </si>
  <si>
    <t>오송기지 오폐수처리</t>
  </si>
  <si>
    <t>오송기지 폐기물처리용역</t>
  </si>
  <si>
    <t>오송기지 폐기물처리</t>
  </si>
  <si>
    <t>경영지원안전실</t>
  </si>
  <si>
    <t>기획혁신본부</t>
  </si>
  <si>
    <t>영남본부</t>
  </si>
  <si>
    <t>호남본부</t>
  </si>
  <si>
    <t>충청본부</t>
  </si>
  <si>
    <t>강원본부</t>
  </si>
  <si>
    <t>녹색철도연구원</t>
  </si>
  <si>
    <t>1월</t>
  </si>
  <si>
    <t>발주부서</t>
  </si>
  <si>
    <t>영동선 나한정-도계 방음벽설치공사</t>
  </si>
  <si>
    <t>용접설비
유지보수</t>
  </si>
  <si>
    <t>유지보수
물품구매</t>
  </si>
  <si>
    <t>유지보수</t>
  </si>
  <si>
    <t>장비차량 유지보수물품 구매_1분기</t>
  </si>
  <si>
    <t>장비차량 유지보수물품 구매_2분기</t>
  </si>
  <si>
    <t>장비차량 유지보수물품 구매_3분기</t>
  </si>
  <si>
    <t>장비차량 유지보수물품 구매_4분기</t>
  </si>
  <si>
    <t>자기부상실용화사업</t>
  </si>
  <si>
    <t>자기부상철도 LED 등기구 구매</t>
  </si>
  <si>
    <t>제한경쟁</t>
  </si>
  <si>
    <t>전력</t>
  </si>
  <si>
    <t>자기부상철도 케이블트레이 구매</t>
  </si>
  <si>
    <t>미래철도기술개발
사업</t>
  </si>
  <si>
    <t>열차자동감시장치 1조
전자연동장치 2조 
제작기간(착수일로부터 16개월)</t>
  </si>
  <si>
    <t>184615H03C</t>
  </si>
  <si>
    <t>동결융해시험기 등 15종 시험장비 구매</t>
  </si>
  <si>
    <t>수도권본부 건설처</t>
  </si>
  <si>
    <t>물품총규모</t>
  </si>
  <si>
    <t>발주부서</t>
  </si>
  <si>
    <t>※ 공단사정에 따라 발주일정, 발주금액, 사업규모 등이 변경될 수 있습니다.</t>
  </si>
  <si>
    <t>장비차량 유지보수물품 구매</t>
  </si>
  <si>
    <t>관리비(기술개발비)</t>
  </si>
  <si>
    <t>강원본부 시설관리부</t>
  </si>
  <si>
    <t>시설장비사무소 궤도시설부</t>
  </si>
  <si>
    <t>조달청구매</t>
  </si>
  <si>
    <t>충청본부 시설운영처</t>
  </si>
  <si>
    <t>155858R83C1</t>
  </si>
  <si>
    <t>녹색철도연구원 품질인증센터</t>
  </si>
  <si>
    <t>기획혁신본부 성과관리처</t>
  </si>
  <si>
    <t>기획혁신본부 성과관리처</t>
  </si>
  <si>
    <t>시설장비사무소 장비차량부</t>
  </si>
  <si>
    <t>건설본부 일반철도처</t>
  </si>
  <si>
    <t>건설본부 건축설비처</t>
  </si>
  <si>
    <t>건설본부 건설계획처</t>
  </si>
  <si>
    <t>녹색철도연구원 기술연구소</t>
  </si>
  <si>
    <t>녹색철도연구원 인재개발실</t>
  </si>
  <si>
    <t>경영지원안전실 경영지원처</t>
  </si>
  <si>
    <t>기술본부 전철전력처</t>
  </si>
  <si>
    <t>기술본부 신호제어처</t>
  </si>
  <si>
    <t>기술본부 정보통신처</t>
  </si>
  <si>
    <t>기술본부 궤도처</t>
  </si>
  <si>
    <t>영남본부 시설관리부</t>
  </si>
  <si>
    <t>강원본부 건설처</t>
  </si>
  <si>
    <t xml:space="preserve"> 오송기지 경비청소용역</t>
  </si>
  <si>
    <t>오송기지(경비4명)
오송기지청소(3명)</t>
  </si>
  <si>
    <t>신규생성</t>
  </si>
  <si>
    <t>원주~강릉 철도건설 제8공구 노반 신설 기타공사</t>
  </si>
  <si>
    <t>3월</t>
  </si>
  <si>
    <t>원주~강릉 철도건설 제9공구 노반 신설 기타공사</t>
  </si>
  <si>
    <t>원주~강릉 철도건설 제10공구 노반 신설 기타공사</t>
  </si>
  <si>
    <t>원주~강릉 철도건설 제11공구 노반 신설 기타공사</t>
  </si>
  <si>
    <t>10월</t>
  </si>
  <si>
    <t>미정</t>
  </si>
  <si>
    <t>10월</t>
  </si>
  <si>
    <t>노반</t>
  </si>
  <si>
    <t>4월</t>
  </si>
  <si>
    <t>수탁사업</t>
  </si>
  <si>
    <t>145331C07</t>
  </si>
  <si>
    <t>208331C01</t>
  </si>
  <si>
    <t>6월</t>
  </si>
  <si>
    <t>2012년도 월별 신규계약 발주계획</t>
  </si>
  <si>
    <t>2012년도 소속별 신규계약 발주계획</t>
  </si>
  <si>
    <t>2012년도 공종별 신규계약 발주계획</t>
  </si>
  <si>
    <t xml:space="preserve"> 2012년도 공사계약 발주계획서</t>
  </si>
  <si>
    <t>2012년도 용역계약 발주계획서</t>
  </si>
  <si>
    <t>2012년도 물품계약 발주계획서</t>
  </si>
  <si>
    <t>발주계획 계</t>
  </si>
  <si>
    <t>발주본부</t>
  </si>
  <si>
    <t xml:space="preserve">  - 영남본부</t>
  </si>
  <si>
    <t xml:space="preserve">  - 호남본부</t>
  </si>
  <si>
    <t xml:space="preserve">  - 충청본부</t>
  </si>
  <si>
    <t xml:space="preserve">  - 강원본부</t>
  </si>
  <si>
    <t xml:space="preserve">  - 수도권본부</t>
  </si>
  <si>
    <t xml:space="preserve">  - 경영지원안전실</t>
  </si>
  <si>
    <t xml:space="preserve">  - 기획혁신본부</t>
  </si>
  <si>
    <t xml:space="preserve">  - 건설본부</t>
  </si>
  <si>
    <t xml:space="preserve">  - 기술본부</t>
  </si>
  <si>
    <t xml:space="preserve">  - 녹색철도연구원</t>
  </si>
  <si>
    <t>ㅇ 지역본부</t>
  </si>
  <si>
    <t>ㅇ 본사</t>
  </si>
  <si>
    <t>군장국가산업단지</t>
  </si>
  <si>
    <t>서해선(홍산~송산)</t>
  </si>
  <si>
    <t>수도권고속철도(전력)</t>
  </si>
  <si>
    <t>수인선(수원~인천)</t>
  </si>
  <si>
    <t>노반</t>
  </si>
  <si>
    <t>건축</t>
  </si>
  <si>
    <t>궤도</t>
  </si>
  <si>
    <t>전력</t>
  </si>
  <si>
    <t>신호</t>
  </si>
  <si>
    <t>통신</t>
  </si>
  <si>
    <t>차량기지</t>
  </si>
  <si>
    <t>수송</t>
  </si>
  <si>
    <t>기타</t>
  </si>
  <si>
    <t>복합공종</t>
  </si>
  <si>
    <t>161331C02</t>
  </si>
  <si>
    <t>161331C03</t>
  </si>
  <si>
    <t>중앙선 도담~영천 복선전철 제2공구 노반 기본 및 실시설계</t>
  </si>
  <si>
    <t>중앙선 도담~영천 복선전철 제3공구 노반 기본 및 실시설계</t>
  </si>
  <si>
    <t>중앙선 도담~영천 복선전철 제4공구 노반 기본 및 실시설계</t>
  </si>
</sst>
</file>

<file path=xl/styles.xml><?xml version="1.0" encoding="utf-8"?>
<styleSheet xmlns="http://schemas.openxmlformats.org/spreadsheetml/2006/main">
  <numFmts count="4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,000,000&quot;)&quot;"/>
    <numFmt numFmtId="178" formatCode="#,##0_);[Red]\(#,##0\)"/>
    <numFmt numFmtId="179" formatCode="0.00_ "/>
    <numFmt numFmtId="180" formatCode="0_ "/>
    <numFmt numFmtId="181" formatCode="mm&quot;월&quot;\ dd&quot;일&quot;"/>
    <numFmt numFmtId="182" formatCode="0_);[Red]\(0\)"/>
    <numFmt numFmtId="183" formatCode="0.0%"/>
    <numFmt numFmtId="184" formatCode="0.0_);[Red]\(0.0\)"/>
    <numFmt numFmtId="185" formatCode="0.00_);[Red]\(0.00\)"/>
    <numFmt numFmtId="186" formatCode="#,##0_ ;[Red]\-#,##0\ "/>
    <numFmt numFmtId="187" formatCode="#,##0;[Red]#,##0"/>
    <numFmt numFmtId="188" formatCode="#,##0_);\(#,##0\)"/>
    <numFmt numFmtId="189" formatCode="0;[Red]0"/>
    <numFmt numFmtId="190" formatCode="0_);\(0\)"/>
    <numFmt numFmtId="191" formatCode="0.00000000_ "/>
    <numFmt numFmtId="192" formatCode="0.0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_ "/>
    <numFmt numFmtId="199" formatCode="0.00;[Red]0.00"/>
    <numFmt numFmtId="200" formatCode="_-* #,##0.0_-;\-* #,##0.0_-;_-* &quot;-&quot;_-;_-@_-"/>
    <numFmt numFmtId="201" formatCode="_-* #,##0.00_-;\-* #,##0.00_-;_-* &quot;-&quot;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m&quot;/&quot;d;@"/>
    <numFmt numFmtId="207" formatCode="General&quot;월&quot;"/>
    <numFmt numFmtId="208" formatCode="[$-412]yyyy&quot;년&quot;\ m&quot;월&quot;\ d&quot;일&quot;\ dddd"/>
    <numFmt numFmtId="209" formatCode="#,##0.0_ "/>
    <numFmt numFmtId="210" formatCode="#,##0.00_ "/>
    <numFmt numFmtId="211" formatCode="_ * #,##0_ ;_ * \-#,##0_ ;_ * &quot;-&quot;_ ;_ @_ "/>
  </numFmts>
  <fonts count="50">
    <font>
      <sz val="11"/>
      <name val="굴림"/>
      <family val="3"/>
    </font>
    <font>
      <sz val="8"/>
      <name val="굴림"/>
      <family val="3"/>
    </font>
    <font>
      <sz val="8"/>
      <name val="돋움"/>
      <family val="3"/>
    </font>
    <font>
      <sz val="9"/>
      <name val="굴림"/>
      <family val="3"/>
    </font>
    <font>
      <sz val="10"/>
      <name val="돋움"/>
      <family val="3"/>
    </font>
    <font>
      <sz val="9"/>
      <color indexed="8"/>
      <name val="굴림체"/>
      <family val="3"/>
    </font>
    <font>
      <sz val="8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sz val="10"/>
      <color indexed="8"/>
      <name val="굴림체"/>
      <family val="3"/>
    </font>
    <font>
      <b/>
      <u val="single"/>
      <sz val="24"/>
      <color indexed="8"/>
      <name val="굴림체"/>
      <family val="3"/>
    </font>
    <font>
      <sz val="11"/>
      <color indexed="8"/>
      <name val="굴림체"/>
      <family val="3"/>
    </font>
    <font>
      <sz val="11"/>
      <name val="굴림체"/>
      <family val="3"/>
    </font>
    <font>
      <b/>
      <sz val="9"/>
      <name val="굴림체"/>
      <family val="3"/>
    </font>
    <font>
      <u val="single"/>
      <sz val="11"/>
      <color indexed="12"/>
      <name val="굴림"/>
      <family val="3"/>
    </font>
    <font>
      <u val="single"/>
      <sz val="11"/>
      <color indexed="36"/>
      <name val="굴림"/>
      <family val="3"/>
    </font>
    <font>
      <b/>
      <sz val="9"/>
      <color indexed="8"/>
      <name val="굴림체"/>
      <family val="3"/>
    </font>
    <font>
      <sz val="11"/>
      <name val="돋움"/>
      <family val="3"/>
    </font>
    <font>
      <sz val="9"/>
      <color indexed="10"/>
      <name val="굴림체"/>
      <family val="3"/>
    </font>
    <font>
      <sz val="14"/>
      <name val="굴림체"/>
      <family val="3"/>
    </font>
    <font>
      <sz val="14"/>
      <color indexed="8"/>
      <name val="굴림체"/>
      <family val="3"/>
    </font>
    <font>
      <b/>
      <sz val="14"/>
      <color indexed="8"/>
      <name val="굴림체"/>
      <family val="3"/>
    </font>
    <font>
      <b/>
      <sz val="14"/>
      <name val="굴림체"/>
      <family val="3"/>
    </font>
    <font>
      <sz val="1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굴림체"/>
      <family val="3"/>
    </font>
    <font>
      <b/>
      <u val="single"/>
      <sz val="24"/>
      <name val="굴림체"/>
      <family val="3"/>
    </font>
    <font>
      <sz val="9"/>
      <color indexed="8"/>
      <name val="돋움"/>
      <family val="3"/>
    </font>
    <font>
      <sz val="9"/>
      <color indexed="8"/>
      <name val="굴림"/>
      <family val="3"/>
    </font>
    <font>
      <sz val="9"/>
      <color indexed="8"/>
      <name val="바탕"/>
      <family val="1"/>
    </font>
    <font>
      <sz val="14"/>
      <color indexed="8"/>
      <name val="HY견고딕"/>
      <family val="1"/>
    </font>
    <font>
      <b/>
      <sz val="12"/>
      <color indexed="8"/>
      <name val="굴림체"/>
      <family val="3"/>
    </font>
    <font>
      <b/>
      <sz val="12"/>
      <name val="굴림체"/>
      <family val="3"/>
    </font>
    <font>
      <sz val="12"/>
      <name val="굴림체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mediumDashed"/>
    </border>
    <border>
      <left style="hair"/>
      <right style="hair"/>
      <top style="hair"/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 style="hair"/>
      <right>
        <color indexed="63"/>
      </right>
      <top>
        <color indexed="63"/>
      </top>
      <bottom style="mediumDashed"/>
    </border>
    <border>
      <left>
        <color indexed="63"/>
      </left>
      <right style="hair"/>
      <top style="medium"/>
      <bottom style="mediumDashed"/>
    </border>
    <border>
      <left style="hair"/>
      <right style="hair"/>
      <top style="medium"/>
      <bottom style="mediumDash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Dashed"/>
      <bottom style="mediumDashed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4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64" applyFont="1" applyAlignment="1">
      <alignment vertical="center"/>
      <protection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12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48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64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6" fillId="24" borderId="13" xfId="0" applyFont="1" applyFill="1" applyBorder="1" applyAlignment="1">
      <alignment horizontal="center" vertical="center" wrapText="1"/>
    </xf>
    <xf numFmtId="49" fontId="16" fillId="24" borderId="13" xfId="0" applyNumberFormat="1" applyFont="1" applyFill="1" applyBorder="1" applyAlignment="1">
      <alignment horizontal="center" vertical="center" wrapText="1"/>
    </xf>
    <xf numFmtId="49" fontId="13" fillId="24" borderId="13" xfId="0" applyNumberFormat="1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/>
    </xf>
    <xf numFmtId="176" fontId="16" fillId="24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62" applyFill="1" applyAlignment="1">
      <alignment vertical="center"/>
      <protection/>
    </xf>
    <xf numFmtId="0" fontId="3" fillId="0" borderId="0" xfId="0" applyFont="1" applyFill="1" applyAlignment="1">
      <alignment vertical="center" wrapText="1"/>
    </xf>
    <xf numFmtId="0" fontId="0" fillId="0" borderId="0" xfId="62" applyFill="1">
      <alignment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3" fillId="24" borderId="13" xfId="0" applyFont="1" applyFill="1" applyBorder="1" applyAlignment="1">
      <alignment horizontal="center" vertical="center" wrapText="1"/>
    </xf>
    <xf numFmtId="41" fontId="16" fillId="24" borderId="13" xfId="48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1" fontId="5" fillId="0" borderId="14" xfId="48" applyFont="1" applyFill="1" applyBorder="1" applyAlignment="1">
      <alignment horizontal="center" vertical="center" wrapText="1"/>
    </xf>
    <xf numFmtId="41" fontId="5" fillId="0" borderId="11" xfId="48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 quotePrefix="1">
      <alignment horizontal="left" vertical="center" wrapText="1"/>
    </xf>
    <xf numFmtId="0" fontId="5" fillId="0" borderId="11" xfId="62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1" fontId="5" fillId="0" borderId="11" xfId="48" applyFont="1" applyFill="1" applyBorder="1" applyAlignment="1">
      <alignment horizontal="right" vertical="center"/>
    </xf>
    <xf numFmtId="176" fontId="9" fillId="0" borderId="10" xfId="48" applyNumberFormat="1" applyFont="1" applyBorder="1" applyAlignment="1">
      <alignment horizontal="right" vertical="center"/>
    </xf>
    <xf numFmtId="176" fontId="16" fillId="24" borderId="13" xfId="48" applyNumberFormat="1" applyFont="1" applyFill="1" applyBorder="1" applyAlignment="1">
      <alignment horizontal="right" vertical="center" wrapText="1"/>
    </xf>
    <xf numFmtId="176" fontId="12" fillId="0" borderId="0" xfId="48" applyNumberFormat="1" applyFont="1" applyAlignment="1">
      <alignment horizontal="right" vertical="center"/>
    </xf>
    <xf numFmtId="176" fontId="0" fillId="0" borderId="0" xfId="48" applyNumberFormat="1" applyAlignment="1">
      <alignment horizontal="right" vertical="center"/>
    </xf>
    <xf numFmtId="176" fontId="5" fillId="0" borderId="12" xfId="48" applyNumberFormat="1" applyFont="1" applyFill="1" applyBorder="1" applyAlignment="1">
      <alignment vertical="center"/>
    </xf>
    <xf numFmtId="176" fontId="5" fillId="0" borderId="11" xfId="48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176" fontId="16" fillId="24" borderId="13" xfId="48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1" fontId="5" fillId="0" borderId="11" xfId="48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justify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6" fontId="5" fillId="0" borderId="14" xfId="48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5" xfId="48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5" fillId="0" borderId="11" xfId="48" applyNumberFormat="1" applyFont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76" fontId="5" fillId="0" borderId="15" xfId="48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64" applyFont="1" applyFill="1" applyBorder="1" applyAlignment="1">
      <alignment horizontal="center" vertical="center"/>
      <protection/>
    </xf>
    <xf numFmtId="176" fontId="0" fillId="0" borderId="0" xfId="48" applyNumberFormat="1" applyAlignment="1">
      <alignment horizontal="right" vertical="center"/>
    </xf>
    <xf numFmtId="176" fontId="0" fillId="0" borderId="0" xfId="0" applyNumberFormat="1" applyAlignment="1">
      <alignment horizontal="center"/>
    </xf>
    <xf numFmtId="41" fontId="5" fillId="0" borderId="15" xfId="48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5" fillId="0" borderId="11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9" fillId="20" borderId="17" xfId="0" applyNumberFormat="1" applyFont="1" applyFill="1" applyBorder="1" applyAlignment="1">
      <alignment horizontal="center" vertical="center"/>
    </xf>
    <xf numFmtId="176" fontId="20" fillId="20" borderId="18" xfId="0" applyNumberFormat="1" applyFont="1" applyFill="1" applyBorder="1" applyAlignment="1">
      <alignment horizontal="center" vertical="center"/>
    </xf>
    <xf numFmtId="176" fontId="20" fillId="20" borderId="18" xfId="0" applyNumberFormat="1" applyFont="1" applyFill="1" applyBorder="1" applyAlignment="1">
      <alignment horizontal="right" vertical="center"/>
    </xf>
    <xf numFmtId="176" fontId="20" fillId="20" borderId="19" xfId="0" applyNumberFormat="1" applyFont="1" applyFill="1" applyBorder="1" applyAlignment="1">
      <alignment horizontal="right" vertical="center"/>
    </xf>
    <xf numFmtId="49" fontId="20" fillId="0" borderId="20" xfId="0" applyNumberFormat="1" applyFont="1" applyFill="1" applyBorder="1" applyAlignment="1">
      <alignment horizontal="center" vertical="center" wrapText="1"/>
    </xf>
    <xf numFmtId="176" fontId="19" fillId="20" borderId="21" xfId="0" applyNumberFormat="1" applyFont="1" applyFill="1" applyBorder="1" applyAlignment="1">
      <alignment horizontal="center" vertical="center"/>
    </xf>
    <xf numFmtId="176" fontId="19" fillId="20" borderId="21" xfId="0" applyNumberFormat="1" applyFont="1" applyFill="1" applyBorder="1" applyAlignment="1">
      <alignment horizontal="right" vertical="center"/>
    </xf>
    <xf numFmtId="176" fontId="20" fillId="0" borderId="21" xfId="0" applyNumberFormat="1" applyFont="1" applyFill="1" applyBorder="1" applyAlignment="1">
      <alignment horizontal="center" vertical="center"/>
    </xf>
    <xf numFmtId="176" fontId="20" fillId="0" borderId="21" xfId="0" applyNumberFormat="1" applyFont="1" applyFill="1" applyBorder="1" applyAlignment="1">
      <alignment horizontal="right" vertical="center"/>
    </xf>
    <xf numFmtId="176" fontId="20" fillId="0" borderId="21" xfId="48" applyNumberFormat="1" applyFont="1" applyFill="1" applyBorder="1" applyAlignment="1">
      <alignment horizontal="right" vertical="center"/>
    </xf>
    <xf numFmtId="176" fontId="19" fillId="0" borderId="21" xfId="48" applyNumberFormat="1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horizontal="right" vertical="center"/>
    </xf>
    <xf numFmtId="49" fontId="20" fillId="0" borderId="16" xfId="0" applyNumberFormat="1" applyFont="1" applyFill="1" applyBorder="1" applyAlignment="1">
      <alignment horizontal="center" vertical="center" wrapText="1"/>
    </xf>
    <xf numFmtId="176" fontId="20" fillId="0" borderId="23" xfId="0" applyNumberFormat="1" applyFont="1" applyFill="1" applyBorder="1" applyAlignment="1">
      <alignment horizontal="center" vertical="center"/>
    </xf>
    <xf numFmtId="176" fontId="20" fillId="0" borderId="23" xfId="0" applyNumberFormat="1" applyFont="1" applyFill="1" applyBorder="1" applyAlignment="1">
      <alignment horizontal="right" vertical="center"/>
    </xf>
    <xf numFmtId="176" fontId="19" fillId="0" borderId="23" xfId="48" applyNumberFormat="1" applyFont="1" applyFill="1" applyBorder="1" applyAlignment="1">
      <alignment horizontal="center" vertical="center"/>
    </xf>
    <xf numFmtId="176" fontId="20" fillId="0" borderId="24" xfId="0" applyNumberFormat="1" applyFont="1" applyFill="1" applyBorder="1" applyAlignment="1">
      <alignment horizontal="right" vertical="center"/>
    </xf>
    <xf numFmtId="176" fontId="19" fillId="0" borderId="23" xfId="0" applyNumberFormat="1" applyFont="1" applyFill="1" applyBorder="1" applyAlignment="1">
      <alignment horizontal="center" vertical="center"/>
    </xf>
    <xf numFmtId="176" fontId="19" fillId="0" borderId="23" xfId="0" applyNumberFormat="1" applyFont="1" applyFill="1" applyBorder="1" applyAlignment="1">
      <alignment horizontal="right" vertical="center"/>
    </xf>
    <xf numFmtId="176" fontId="19" fillId="0" borderId="23" xfId="48" applyNumberFormat="1" applyFont="1" applyFill="1" applyBorder="1" applyAlignment="1">
      <alignment horizontal="right" vertical="center"/>
    </xf>
    <xf numFmtId="176" fontId="19" fillId="20" borderId="25" xfId="0" applyNumberFormat="1" applyFont="1" applyFill="1" applyBorder="1" applyAlignment="1">
      <alignment horizontal="center" vertical="center"/>
    </xf>
    <xf numFmtId="176" fontId="19" fillId="20" borderId="25" xfId="0" applyNumberFormat="1" applyFont="1" applyFill="1" applyBorder="1" applyAlignment="1">
      <alignment horizontal="right" vertical="center"/>
    </xf>
    <xf numFmtId="176" fontId="19" fillId="0" borderId="25" xfId="0" applyNumberFormat="1" applyFont="1" applyFill="1" applyBorder="1" applyAlignment="1">
      <alignment horizontal="center" vertical="center"/>
    </xf>
    <xf numFmtId="176" fontId="19" fillId="0" borderId="25" xfId="0" applyNumberFormat="1" applyFont="1" applyFill="1" applyBorder="1" applyAlignment="1">
      <alignment horizontal="right" vertical="center"/>
    </xf>
    <xf numFmtId="176" fontId="20" fillId="0" borderId="25" xfId="0" applyNumberFormat="1" applyFont="1" applyFill="1" applyBorder="1" applyAlignment="1">
      <alignment horizontal="center" vertical="center"/>
    </xf>
    <xf numFmtId="176" fontId="19" fillId="0" borderId="25" xfId="48" applyNumberFormat="1" applyFont="1" applyFill="1" applyBorder="1" applyAlignment="1">
      <alignment horizontal="right" vertical="center"/>
    </xf>
    <xf numFmtId="176" fontId="19" fillId="0" borderId="25" xfId="48" applyNumberFormat="1" applyFont="1" applyFill="1" applyBorder="1" applyAlignment="1">
      <alignment horizontal="center" vertical="center"/>
    </xf>
    <xf numFmtId="176" fontId="19" fillId="0" borderId="26" xfId="0" applyNumberFormat="1" applyFont="1" applyFill="1" applyBorder="1" applyAlignment="1">
      <alignment horizontal="right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6" xfId="48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49" fontId="22" fillId="24" borderId="28" xfId="0" applyNumberFormat="1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5" fillId="0" borderId="3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176" fontId="19" fillId="20" borderId="23" xfId="0" applyNumberFormat="1" applyFont="1" applyFill="1" applyBorder="1" applyAlignment="1">
      <alignment horizontal="center" vertical="center"/>
    </xf>
    <xf numFmtId="176" fontId="19" fillId="20" borderId="23" xfId="0" applyNumberFormat="1" applyFont="1" applyFill="1" applyBorder="1" applyAlignment="1">
      <alignment horizontal="right" vertical="center"/>
    </xf>
    <xf numFmtId="49" fontId="20" fillId="0" borderId="16" xfId="0" applyNumberFormat="1" applyFont="1" applyFill="1" applyBorder="1" applyAlignment="1">
      <alignment horizontal="left" vertical="center" wrapText="1"/>
    </xf>
    <xf numFmtId="49" fontId="20" fillId="0" borderId="27" xfId="0" applyNumberFormat="1" applyFont="1" applyFill="1" applyBorder="1" applyAlignment="1">
      <alignment horizontal="left" vertical="center" wrapText="1"/>
    </xf>
    <xf numFmtId="176" fontId="20" fillId="0" borderId="25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49" fontId="20" fillId="0" borderId="20" xfId="0" applyNumberFormat="1" applyFont="1" applyFill="1" applyBorder="1" applyAlignment="1">
      <alignment horizontal="left" vertical="center" wrapText="1"/>
    </xf>
    <xf numFmtId="49" fontId="20" fillId="0" borderId="31" xfId="0" applyNumberFormat="1" applyFont="1" applyFill="1" applyBorder="1" applyAlignment="1">
      <alignment horizontal="left" vertical="center" wrapText="1"/>
    </xf>
    <xf numFmtId="176" fontId="19" fillId="20" borderId="32" xfId="0" applyNumberFormat="1" applyFont="1" applyFill="1" applyBorder="1" applyAlignment="1">
      <alignment horizontal="center" vertical="center"/>
    </xf>
    <xf numFmtId="176" fontId="19" fillId="20" borderId="32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center" vertical="center"/>
    </xf>
    <xf numFmtId="176" fontId="20" fillId="0" borderId="32" xfId="0" applyNumberFormat="1" applyFont="1" applyFill="1" applyBorder="1" applyAlignment="1">
      <alignment horizontal="right" vertical="center"/>
    </xf>
    <xf numFmtId="49" fontId="20" fillId="0" borderId="33" xfId="0" applyNumberFormat="1" applyFont="1" applyFill="1" applyBorder="1" applyAlignment="1">
      <alignment horizontal="left" vertical="center" wrapText="1"/>
    </xf>
    <xf numFmtId="176" fontId="19" fillId="20" borderId="34" xfId="0" applyNumberFormat="1" applyFont="1" applyFill="1" applyBorder="1" applyAlignment="1">
      <alignment horizontal="center" vertical="center"/>
    </xf>
    <xf numFmtId="176" fontId="19" fillId="20" borderId="34" xfId="0" applyNumberFormat="1" applyFont="1" applyFill="1" applyBorder="1" applyAlignment="1">
      <alignment horizontal="right" vertical="center"/>
    </xf>
    <xf numFmtId="176" fontId="19" fillId="0" borderId="34" xfId="48" applyNumberFormat="1" applyFont="1" applyFill="1" applyBorder="1" applyAlignment="1">
      <alignment horizontal="center" vertical="center"/>
    </xf>
    <xf numFmtId="176" fontId="20" fillId="0" borderId="35" xfId="0" applyNumberFormat="1" applyFont="1" applyFill="1" applyBorder="1" applyAlignment="1">
      <alignment horizontal="right" vertical="center"/>
    </xf>
    <xf numFmtId="176" fontId="19" fillId="0" borderId="32" xfId="0" applyNumberFormat="1" applyFont="1" applyFill="1" applyBorder="1" applyAlignment="1">
      <alignment horizontal="center" vertical="center"/>
    </xf>
    <xf numFmtId="176" fontId="19" fillId="0" borderId="32" xfId="0" applyNumberFormat="1" applyFont="1" applyFill="1" applyBorder="1" applyAlignment="1">
      <alignment horizontal="right" vertical="center"/>
    </xf>
    <xf numFmtId="49" fontId="20" fillId="0" borderId="36" xfId="0" applyNumberFormat="1" applyFont="1" applyFill="1" applyBorder="1" applyAlignment="1">
      <alignment horizontal="left" vertical="center" wrapText="1"/>
    </xf>
    <xf numFmtId="176" fontId="19" fillId="20" borderId="37" xfId="0" applyNumberFormat="1" applyFont="1" applyFill="1" applyBorder="1" applyAlignment="1">
      <alignment horizontal="center" vertical="center"/>
    </xf>
    <xf numFmtId="176" fontId="19" fillId="20" borderId="37" xfId="0" applyNumberFormat="1" applyFont="1" applyFill="1" applyBorder="1" applyAlignment="1">
      <alignment horizontal="right" vertical="center"/>
    </xf>
    <xf numFmtId="176" fontId="19" fillId="0" borderId="37" xfId="48" applyNumberFormat="1" applyFont="1" applyFill="1" applyBorder="1" applyAlignment="1">
      <alignment horizontal="center" vertical="center"/>
    </xf>
    <xf numFmtId="176" fontId="20" fillId="0" borderId="38" xfId="0" applyNumberFormat="1" applyFont="1" applyFill="1" applyBorder="1" applyAlignment="1">
      <alignment horizontal="right" vertical="center"/>
    </xf>
    <xf numFmtId="176" fontId="19" fillId="0" borderId="37" xfId="48" applyNumberFormat="1" applyFont="1" applyFill="1" applyBorder="1" applyAlignment="1">
      <alignment horizontal="right" vertical="center"/>
    </xf>
    <xf numFmtId="176" fontId="19" fillId="0" borderId="34" xfId="48" applyNumberFormat="1" applyFont="1" applyFill="1" applyBorder="1" applyAlignment="1">
      <alignment horizontal="right" vertical="center"/>
    </xf>
    <xf numFmtId="176" fontId="19" fillId="0" borderId="39" xfId="48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176" fontId="9" fillId="0" borderId="10" xfId="0" applyNumberFormat="1" applyFont="1" applyBorder="1" applyAlignment="1">
      <alignment horizontal="right"/>
    </xf>
    <xf numFmtId="49" fontId="21" fillId="24" borderId="40" xfId="0" applyNumberFormat="1" applyFont="1" applyFill="1" applyBorder="1" applyAlignment="1">
      <alignment horizontal="center" vertical="center" wrapText="1"/>
    </xf>
    <xf numFmtId="49" fontId="21" fillId="24" borderId="41" xfId="0" applyNumberFormat="1" applyFont="1" applyFill="1" applyBorder="1" applyAlignment="1">
      <alignment horizontal="center" vertical="center" wrapText="1"/>
    </xf>
    <xf numFmtId="49" fontId="22" fillId="24" borderId="42" xfId="0" applyNumberFormat="1" applyFont="1" applyFill="1" applyBorder="1" applyAlignment="1">
      <alignment horizontal="center" vertical="center" wrapText="1"/>
    </xf>
    <xf numFmtId="49" fontId="22" fillId="24" borderId="38" xfId="0" applyNumberFormat="1" applyFont="1" applyFill="1" applyBorder="1" applyAlignment="1">
      <alignment horizontal="center" vertical="center" wrapText="1"/>
    </xf>
    <xf numFmtId="49" fontId="22" fillId="24" borderId="43" xfId="0" applyNumberFormat="1" applyFont="1" applyFill="1" applyBorder="1" applyAlignment="1">
      <alignment horizontal="center" vertical="center" wrapText="1"/>
    </xf>
    <xf numFmtId="49" fontId="22" fillId="24" borderId="4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42" fillId="0" borderId="0" xfId="0" applyFont="1" applyAlignment="1">
      <alignment horizontal="center"/>
    </xf>
    <xf numFmtId="176" fontId="42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/>
    </xf>
    <xf numFmtId="0" fontId="42" fillId="0" borderId="0" xfId="0" applyFont="1" applyAlignment="1">
      <alignment horizontal="center" wrapText="1"/>
    </xf>
    <xf numFmtId="0" fontId="7" fillId="0" borderId="10" xfId="0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176" fontId="5" fillId="0" borderId="12" xfId="48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48" applyNumberFormat="1" applyFont="1" applyFill="1" applyBorder="1" applyAlignment="1">
      <alignment vertical="center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176" fontId="5" fillId="0" borderId="11" xfId="48" applyNumberFormat="1" applyFont="1" applyFill="1" applyBorder="1" applyAlignment="1">
      <alignment horizontal="right" vertical="center" wrapText="1"/>
    </xf>
    <xf numFmtId="49" fontId="5" fillId="0" borderId="11" xfId="65" applyNumberFormat="1" applyFont="1" applyFill="1" applyBorder="1" applyAlignment="1">
      <alignment horizontal="center" vertical="center" wrapText="1"/>
      <protection/>
    </xf>
    <xf numFmtId="176" fontId="5" fillId="0" borderId="11" xfId="48" applyNumberFormat="1" applyFont="1" applyFill="1" applyBorder="1" applyAlignment="1" quotePrefix="1">
      <alignment horizontal="right" vertical="center" wrapText="1"/>
    </xf>
    <xf numFmtId="0" fontId="5" fillId="0" borderId="11" xfId="63" applyNumberFormat="1" applyFont="1" applyFill="1" applyBorder="1" applyAlignment="1">
      <alignment horizontal="center" vertical="center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1" xfId="66" applyFont="1" applyFill="1" applyBorder="1" applyAlignment="1" quotePrefix="1">
      <alignment horizontal="left" vertical="center" wrapText="1"/>
      <protection/>
    </xf>
    <xf numFmtId="0" fontId="5" fillId="0" borderId="11" xfId="66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64" applyNumberFormat="1" applyFont="1" applyFill="1" applyBorder="1" applyAlignment="1">
      <alignment horizontal="center" vertical="center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  <xf numFmtId="176" fontId="5" fillId="0" borderId="11" xfId="48" applyNumberFormat="1" applyFont="1" applyFill="1" applyBorder="1" applyAlignment="1">
      <alignment horizontal="right" vertical="center"/>
    </xf>
    <xf numFmtId="207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 shrinkToFit="1"/>
    </xf>
    <xf numFmtId="49" fontId="5" fillId="0" borderId="11" xfId="68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62" applyNumberFormat="1" applyFont="1" applyFill="1" applyBorder="1" applyAlignment="1">
      <alignment horizontal="center" vertical="center" wrapText="1"/>
      <protection/>
    </xf>
    <xf numFmtId="14" fontId="5" fillId="0" borderId="11" xfId="62" applyNumberFormat="1" applyFont="1" applyFill="1" applyBorder="1" applyAlignment="1">
      <alignment horizontal="center" vertical="center" wrapText="1"/>
      <protection/>
    </xf>
    <xf numFmtId="0" fontId="5" fillId="0" borderId="11" xfId="69" applyFont="1" applyFill="1" applyBorder="1" applyAlignment="1" quotePrefix="1">
      <alignment horizontal="left" vertical="center" wrapText="1"/>
      <protection/>
    </xf>
    <xf numFmtId="14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41" fontId="5" fillId="0" borderId="11" xfId="48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41" fontId="5" fillId="0" borderId="11" xfId="48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 wrapText="1"/>
    </xf>
    <xf numFmtId="41" fontId="5" fillId="0" borderId="12" xfId="48" applyFont="1" applyFill="1" applyBorder="1" applyAlignment="1">
      <alignment horizontal="center" vertical="center"/>
    </xf>
    <xf numFmtId="14" fontId="43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wrapText="1"/>
    </xf>
    <xf numFmtId="14" fontId="43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/>
    </xf>
    <xf numFmtId="0" fontId="5" fillId="0" borderId="11" xfId="67" applyNumberFormat="1" applyFont="1" applyFill="1" applyBorder="1" applyAlignment="1">
      <alignment horizontal="center" vertical="center"/>
      <protection/>
    </xf>
    <xf numFmtId="0" fontId="44" fillId="0" borderId="11" xfId="0" applyFont="1" applyBorder="1" applyAlignment="1">
      <alignment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4" fontId="43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176" fontId="45" fillId="0" borderId="0" xfId="0" applyNumberFormat="1" applyFont="1" applyFill="1" applyBorder="1" applyAlignment="1">
      <alignment horizontal="right" vertical="center"/>
    </xf>
    <xf numFmtId="41" fontId="5" fillId="0" borderId="0" xfId="48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0" fontId="5" fillId="0" borderId="12" xfId="63" applyFont="1" applyFill="1" applyBorder="1" applyAlignment="1">
      <alignment horizontal="left" vertical="center" wrapText="1"/>
      <protection/>
    </xf>
    <xf numFmtId="0" fontId="16" fillId="0" borderId="12" xfId="0" applyFont="1" applyFill="1" applyBorder="1" applyAlignment="1">
      <alignment horizontal="left" vertical="center" wrapText="1"/>
    </xf>
    <xf numFmtId="0" fontId="5" fillId="0" borderId="12" xfId="63" applyFont="1" applyFill="1" applyBorder="1" applyAlignment="1">
      <alignment horizontal="center" vertical="center"/>
      <protection/>
    </xf>
    <xf numFmtId="14" fontId="43" fillId="0" borderId="12" xfId="63" applyNumberFormat="1" applyFont="1" applyFill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14" fontId="43" fillId="0" borderId="11" xfId="63" applyNumberFormat="1" applyFont="1" applyFill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1" fontId="5" fillId="0" borderId="11" xfId="48" applyFont="1" applyFill="1" applyBorder="1" applyAlignment="1">
      <alignment horizontal="left" vertical="center" wrapText="1"/>
    </xf>
    <xf numFmtId="176" fontId="44" fillId="0" borderId="11" xfId="48" applyNumberFormat="1" applyFont="1" applyFill="1" applyBorder="1" applyAlignment="1">
      <alignment horizontal="right" vertical="center"/>
    </xf>
    <xf numFmtId="0" fontId="5" fillId="0" borderId="11" xfId="48" applyNumberFormat="1" applyFont="1" applyFill="1" applyBorder="1" applyAlignment="1">
      <alignment horizontal="left" vertical="center" wrapText="1"/>
    </xf>
    <xf numFmtId="14" fontId="43" fillId="0" borderId="11" xfId="0" applyNumberFormat="1" applyFont="1" applyFill="1" applyBorder="1" applyAlignment="1">
      <alignment horizontal="left" vertical="center" wrapText="1"/>
    </xf>
    <xf numFmtId="41" fontId="5" fillId="0" borderId="11" xfId="48" applyFont="1" applyFill="1" applyBorder="1" applyAlignment="1">
      <alignment horizontal="center" vertical="center"/>
    </xf>
    <xf numFmtId="206" fontId="5" fillId="0" borderId="11" xfId="0" applyNumberFormat="1" applyFont="1" applyFill="1" applyBorder="1" applyAlignment="1">
      <alignment horizontal="center" vertical="center"/>
    </xf>
    <xf numFmtId="206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176" fontId="44" fillId="0" borderId="11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 wrapText="1"/>
    </xf>
    <xf numFmtId="176" fontId="20" fillId="0" borderId="25" xfId="48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 wrapText="1"/>
    </xf>
    <xf numFmtId="176" fontId="18" fillId="0" borderId="11" xfId="48" applyNumberFormat="1" applyFont="1" applyFill="1" applyBorder="1" applyAlignment="1">
      <alignment vertical="center"/>
    </xf>
    <xf numFmtId="176" fontId="18" fillId="0" borderId="11" xfId="48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 wrapText="1"/>
    </xf>
    <xf numFmtId="176" fontId="18" fillId="0" borderId="11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176" fontId="5" fillId="0" borderId="15" xfId="48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176" fontId="5" fillId="0" borderId="23" xfId="48" applyNumberFormat="1" applyFont="1" applyFill="1" applyBorder="1" applyAlignment="1">
      <alignment vertical="center"/>
    </xf>
    <xf numFmtId="176" fontId="7" fillId="0" borderId="23" xfId="48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49" fontId="47" fillId="24" borderId="40" xfId="0" applyNumberFormat="1" applyFont="1" applyFill="1" applyBorder="1" applyAlignment="1">
      <alignment horizontal="center" vertical="center" wrapText="1"/>
    </xf>
    <xf numFmtId="49" fontId="48" fillId="24" borderId="42" xfId="0" applyNumberFormat="1" applyFont="1" applyFill="1" applyBorder="1" applyAlignment="1">
      <alignment horizontal="center" vertical="center" wrapText="1"/>
    </xf>
    <xf numFmtId="49" fontId="48" fillId="24" borderId="38" xfId="0" applyNumberFormat="1" applyFont="1" applyFill="1" applyBorder="1" applyAlignment="1">
      <alignment horizontal="center" vertical="center" wrapText="1"/>
    </xf>
    <xf numFmtId="49" fontId="47" fillId="24" borderId="41" xfId="0" applyNumberFormat="1" applyFont="1" applyFill="1" applyBorder="1" applyAlignment="1">
      <alignment horizontal="center" vertical="center" wrapText="1"/>
    </xf>
    <xf numFmtId="49" fontId="48" fillId="24" borderId="28" xfId="0" applyNumberFormat="1" applyFont="1" applyFill="1" applyBorder="1" applyAlignment="1">
      <alignment horizontal="center" vertical="center" wrapText="1"/>
    </xf>
    <xf numFmtId="0" fontId="47" fillId="24" borderId="28" xfId="0" applyFont="1" applyFill="1" applyBorder="1" applyAlignment="1">
      <alignment horizontal="center" vertical="center" wrapText="1"/>
    </xf>
    <xf numFmtId="0" fontId="47" fillId="24" borderId="26" xfId="0" applyFont="1" applyFill="1" applyBorder="1" applyAlignment="1">
      <alignment horizontal="center" vertical="center" wrapText="1"/>
    </xf>
    <xf numFmtId="0" fontId="49" fillId="20" borderId="17" xfId="0" applyNumberFormat="1" applyFont="1" applyFill="1" applyBorder="1" applyAlignment="1">
      <alignment horizontal="center" vertical="center"/>
    </xf>
    <xf numFmtId="176" fontId="41" fillId="20" borderId="18" xfId="0" applyNumberFormat="1" applyFont="1" applyFill="1" applyBorder="1" applyAlignment="1">
      <alignment horizontal="center" vertical="center"/>
    </xf>
    <xf numFmtId="176" fontId="41" fillId="20" borderId="18" xfId="0" applyNumberFormat="1" applyFont="1" applyFill="1" applyBorder="1" applyAlignment="1">
      <alignment horizontal="right" vertical="center"/>
    </xf>
    <xf numFmtId="176" fontId="41" fillId="20" borderId="19" xfId="0" applyNumberFormat="1" applyFont="1" applyFill="1" applyBorder="1" applyAlignment="1">
      <alignment horizontal="right" vertical="center"/>
    </xf>
    <xf numFmtId="49" fontId="41" fillId="0" borderId="20" xfId="0" applyNumberFormat="1" applyFont="1" applyFill="1" applyBorder="1" applyAlignment="1">
      <alignment horizontal="center" vertical="center"/>
    </xf>
    <xf numFmtId="176" fontId="49" fillId="20" borderId="21" xfId="0" applyNumberFormat="1" applyFont="1" applyFill="1" applyBorder="1" applyAlignment="1">
      <alignment horizontal="center" vertical="center"/>
    </xf>
    <xf numFmtId="176" fontId="49" fillId="20" borderId="21" xfId="0" applyNumberFormat="1" applyFont="1" applyFill="1" applyBorder="1" applyAlignment="1">
      <alignment horizontal="right" vertical="center"/>
    </xf>
    <xf numFmtId="176" fontId="41" fillId="0" borderId="21" xfId="0" applyNumberFormat="1" applyFont="1" applyFill="1" applyBorder="1" applyAlignment="1">
      <alignment horizontal="center" vertical="center"/>
    </xf>
    <xf numFmtId="176" fontId="41" fillId="0" borderId="21" xfId="0" applyNumberFormat="1" applyFont="1" applyFill="1" applyBorder="1" applyAlignment="1">
      <alignment horizontal="right" vertical="center"/>
    </xf>
    <xf numFmtId="176" fontId="41" fillId="0" borderId="21" xfId="48" applyNumberFormat="1" applyFont="1" applyFill="1" applyBorder="1" applyAlignment="1">
      <alignment horizontal="right" vertical="center"/>
    </xf>
    <xf numFmtId="176" fontId="41" fillId="0" borderId="23" xfId="0" applyNumberFormat="1" applyFont="1" applyFill="1" applyBorder="1" applyAlignment="1">
      <alignment horizontal="center" vertical="center"/>
    </xf>
    <xf numFmtId="49" fontId="41" fillId="0" borderId="16" xfId="0" applyNumberFormat="1" applyFont="1" applyFill="1" applyBorder="1" applyAlignment="1">
      <alignment horizontal="center" vertical="center"/>
    </xf>
    <xf numFmtId="176" fontId="41" fillId="0" borderId="24" xfId="0" applyNumberFormat="1" applyFont="1" applyFill="1" applyBorder="1" applyAlignment="1">
      <alignment horizontal="right" vertical="center"/>
    </xf>
    <xf numFmtId="176" fontId="41" fillId="0" borderId="22" xfId="0" applyNumberFormat="1" applyFont="1" applyFill="1" applyBorder="1" applyAlignment="1">
      <alignment horizontal="right" vertical="center"/>
    </xf>
    <xf numFmtId="49" fontId="41" fillId="0" borderId="16" xfId="48" applyNumberFormat="1" applyFont="1" applyFill="1" applyBorder="1" applyAlignment="1">
      <alignment horizontal="center" vertical="center"/>
    </xf>
    <xf numFmtId="49" fontId="41" fillId="0" borderId="27" xfId="0" applyNumberFormat="1" applyFont="1" applyFill="1" applyBorder="1" applyAlignment="1">
      <alignment horizontal="center" vertical="center"/>
    </xf>
    <xf numFmtId="176" fontId="49" fillId="20" borderId="25" xfId="0" applyNumberFormat="1" applyFont="1" applyFill="1" applyBorder="1" applyAlignment="1">
      <alignment horizontal="center" vertical="center"/>
    </xf>
    <xf numFmtId="176" fontId="49" fillId="20" borderId="25" xfId="0" applyNumberFormat="1" applyFont="1" applyFill="1" applyBorder="1" applyAlignment="1">
      <alignment horizontal="right" vertical="center"/>
    </xf>
    <xf numFmtId="176" fontId="49" fillId="0" borderId="25" xfId="0" applyNumberFormat="1" applyFont="1" applyFill="1" applyBorder="1" applyAlignment="1">
      <alignment horizontal="center" vertical="center"/>
    </xf>
    <xf numFmtId="176" fontId="49" fillId="0" borderId="25" xfId="0" applyNumberFormat="1" applyFont="1" applyFill="1" applyBorder="1" applyAlignment="1">
      <alignment horizontal="right" vertical="center"/>
    </xf>
    <xf numFmtId="176" fontId="41" fillId="0" borderId="25" xfId="0" applyNumberFormat="1" applyFont="1" applyFill="1" applyBorder="1" applyAlignment="1">
      <alignment horizontal="center" vertical="center"/>
    </xf>
    <xf numFmtId="176" fontId="49" fillId="0" borderId="25" xfId="48" applyNumberFormat="1" applyFont="1" applyFill="1" applyBorder="1" applyAlignment="1">
      <alignment horizontal="right" vertical="center"/>
    </xf>
    <xf numFmtId="176" fontId="49" fillId="0" borderId="25" xfId="48" applyNumberFormat="1" applyFont="1" applyFill="1" applyBorder="1" applyAlignment="1">
      <alignment horizontal="center" vertical="center"/>
    </xf>
    <xf numFmtId="176" fontId="49" fillId="0" borderId="26" xfId="0" applyNumberFormat="1" applyFont="1" applyFill="1" applyBorder="1" applyAlignment="1">
      <alignment horizontal="right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2012년_신규발주계획(1)" xfId="62"/>
    <cellStyle name="표준_2012년_신규발주계획(전철전력처)_2011_12_23" xfId="63"/>
    <cellStyle name="표준_2012신규발주계획(1)" xfId="64"/>
    <cellStyle name="표준_공사" xfId="65"/>
    <cellStyle name="표준_공사(신규)" xfId="66"/>
    <cellStyle name="표준_구매(신규)" xfId="67"/>
    <cellStyle name="표준_용역" xfId="68"/>
    <cellStyle name="표준_용역(신규)" xfId="69"/>
    <cellStyle name="Hyperlink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8"/>
  <sheetViews>
    <sheetView tabSelected="1" zoomScale="40" zoomScaleNormal="40" workbookViewId="0" topLeftCell="A1">
      <pane ySplit="4" topLeftCell="BM5" activePane="bottomLeft" state="frozen"/>
      <selection pane="topLeft" activeCell="A1" sqref="A1"/>
      <selection pane="bottomLeft" activeCell="AH2" sqref="AH2"/>
    </sheetView>
  </sheetViews>
  <sheetFormatPr defaultColWidth="9.00390625" defaultRowHeight="13.5"/>
  <cols>
    <col min="1" max="1" width="1.37890625" style="0" customWidth="1"/>
    <col min="2" max="2" width="25.625" style="6" customWidth="1"/>
    <col min="3" max="3" width="11.625" style="22" customWidth="1"/>
    <col min="4" max="4" width="18.125" style="15" customWidth="1"/>
    <col min="5" max="5" width="11.625" style="20" customWidth="1"/>
    <col min="6" max="6" width="18.125" style="17" customWidth="1"/>
    <col min="7" max="7" width="11.625" style="13" customWidth="1"/>
    <col min="8" max="8" width="18.125" style="121" customWidth="1"/>
    <col min="9" max="9" width="11.625" style="122" customWidth="1"/>
    <col min="10" max="10" width="18.125" style="20" customWidth="1"/>
    <col min="11" max="11" width="1.37890625" style="0" customWidth="1"/>
    <col min="12" max="12" width="25.75390625" style="6" customWidth="1"/>
    <col min="13" max="13" width="11.625" style="22" customWidth="1"/>
    <col min="14" max="14" width="18.125" style="15" customWidth="1"/>
    <col min="15" max="15" width="11.625" style="20" customWidth="1"/>
    <col min="16" max="16" width="18.125" style="17" customWidth="1"/>
    <col min="17" max="17" width="11.625" style="13" customWidth="1"/>
    <col min="18" max="18" width="18.125" style="121" customWidth="1"/>
    <col min="19" max="19" width="11.625" style="122" customWidth="1"/>
    <col min="20" max="20" width="18.125" style="20" customWidth="1"/>
    <col min="21" max="21" width="1.37890625" style="0" customWidth="1"/>
    <col min="22" max="22" width="25.625" style="6" customWidth="1"/>
    <col min="23" max="23" width="8.625" style="22" customWidth="1"/>
    <col min="24" max="24" width="15.00390625" style="15" customWidth="1"/>
    <col min="25" max="25" width="8.625" style="20" customWidth="1"/>
    <col min="26" max="26" width="15.00390625" style="17" customWidth="1"/>
    <col min="27" max="27" width="8.625" style="13" customWidth="1"/>
    <col min="28" max="28" width="15.00390625" style="121" customWidth="1"/>
    <col min="29" max="29" width="8.625" style="122" customWidth="1"/>
    <col min="30" max="30" width="15.00390625" style="20" customWidth="1"/>
    <col min="31" max="31" width="8.625" style="0" customWidth="1"/>
    <col min="32" max="32" width="15.00390625" style="0" customWidth="1"/>
    <col min="33" max="33" width="1.37890625" style="0" customWidth="1"/>
    <col min="34" max="34" width="25.625" style="6" customWidth="1"/>
    <col min="35" max="35" width="11.625" style="22" customWidth="1"/>
    <col min="36" max="36" width="18.125" style="15" customWidth="1"/>
    <col min="37" max="37" width="11.625" style="20" customWidth="1"/>
    <col min="38" max="38" width="18.125" style="17" customWidth="1"/>
    <col min="39" max="39" width="11.625" style="13" customWidth="1"/>
    <col min="40" max="40" width="18.125" style="121" customWidth="1"/>
    <col min="41" max="41" width="11.625" style="122" customWidth="1"/>
    <col min="42" max="42" width="18.125" style="20" customWidth="1"/>
    <col min="43" max="43" width="1.37890625" style="0" customWidth="1"/>
    <col min="44" max="44" width="17.00390625" style="6" customWidth="1"/>
    <col min="45" max="45" width="11.625" style="22" customWidth="1"/>
    <col min="46" max="46" width="13.375" style="15" customWidth="1"/>
    <col min="47" max="47" width="11.625" style="20" customWidth="1"/>
    <col min="48" max="48" width="13.375" style="17" customWidth="1"/>
    <col min="49" max="49" width="11.625" style="13" customWidth="1"/>
    <col min="50" max="50" width="13.375" style="121" customWidth="1"/>
    <col min="51" max="51" width="11.625" style="122" customWidth="1"/>
    <col min="52" max="52" width="13.375" style="20" customWidth="1"/>
    <col min="53" max="53" width="11.625" style="122" customWidth="1"/>
    <col min="54" max="54" width="13.375" style="20" customWidth="1"/>
  </cols>
  <sheetData>
    <row r="1" spans="2:54" s="2" customFormat="1" ht="73.5" customHeight="1">
      <c r="B1" s="198" t="s">
        <v>1397</v>
      </c>
      <c r="C1" s="198"/>
      <c r="D1" s="198"/>
      <c r="E1" s="198"/>
      <c r="F1" s="198"/>
      <c r="G1" s="198"/>
      <c r="H1" s="198"/>
      <c r="I1" s="198"/>
      <c r="J1" s="198"/>
      <c r="L1" s="198" t="s">
        <v>1398</v>
      </c>
      <c r="M1" s="198"/>
      <c r="N1" s="198"/>
      <c r="O1" s="198"/>
      <c r="P1" s="198"/>
      <c r="Q1" s="198"/>
      <c r="R1" s="198"/>
      <c r="S1" s="198"/>
      <c r="T1" s="198"/>
      <c r="V1" s="198" t="s">
        <v>718</v>
      </c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H1" s="198" t="s">
        <v>1399</v>
      </c>
      <c r="AI1" s="198"/>
      <c r="AJ1" s="198"/>
      <c r="AK1" s="198"/>
      <c r="AL1" s="198"/>
      <c r="AM1" s="198"/>
      <c r="AN1" s="198"/>
      <c r="AO1" s="198"/>
      <c r="AP1" s="198"/>
      <c r="AQ1" s="198" t="s">
        <v>741</v>
      </c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</row>
    <row r="2" spans="2:54" s="2" customFormat="1" ht="22.5" customHeight="1" thickBot="1">
      <c r="B2" s="26" t="s">
        <v>1356</v>
      </c>
      <c r="C2" s="27"/>
      <c r="D2" s="28"/>
      <c r="E2" s="32"/>
      <c r="F2" s="28"/>
      <c r="G2" s="29"/>
      <c r="H2" s="80"/>
      <c r="I2" s="199" t="s">
        <v>873</v>
      </c>
      <c r="J2" s="199"/>
      <c r="L2" s="26" t="s">
        <v>1356</v>
      </c>
      <c r="M2" s="27"/>
      <c r="N2" s="28"/>
      <c r="O2" s="32"/>
      <c r="P2" s="28"/>
      <c r="Q2" s="29"/>
      <c r="R2" s="80"/>
      <c r="S2" s="199" t="s">
        <v>873</v>
      </c>
      <c r="T2" s="199"/>
      <c r="V2" s="26" t="s">
        <v>1356</v>
      </c>
      <c r="W2" s="27"/>
      <c r="X2" s="28"/>
      <c r="Y2" s="32"/>
      <c r="Z2" s="28"/>
      <c r="AA2" s="29"/>
      <c r="AB2" s="80"/>
      <c r="AC2" s="199"/>
      <c r="AD2" s="199"/>
      <c r="AE2" s="199" t="s">
        <v>873</v>
      </c>
      <c r="AF2" s="199"/>
      <c r="AH2" s="26" t="s">
        <v>1356</v>
      </c>
      <c r="AI2" s="27"/>
      <c r="AJ2" s="28"/>
      <c r="AK2" s="32"/>
      <c r="AL2" s="28"/>
      <c r="AM2" s="29"/>
      <c r="AN2" s="80"/>
      <c r="AO2" s="199" t="s">
        <v>873</v>
      </c>
      <c r="AP2" s="199"/>
      <c r="AR2" s="26" t="s">
        <v>1356</v>
      </c>
      <c r="AS2" s="27"/>
      <c r="AT2" s="28"/>
      <c r="AU2" s="32"/>
      <c r="AV2" s="28"/>
      <c r="AW2" s="29"/>
      <c r="AX2" s="80"/>
      <c r="AY2" s="199"/>
      <c r="AZ2" s="199"/>
      <c r="BA2" s="199" t="s">
        <v>873</v>
      </c>
      <c r="BB2" s="199"/>
    </row>
    <row r="3" spans="1:54" s="3" customFormat="1" ht="24.75" customHeight="1">
      <c r="A3" s="41"/>
      <c r="B3" s="200" t="s">
        <v>292</v>
      </c>
      <c r="C3" s="202" t="s">
        <v>1403</v>
      </c>
      <c r="D3" s="202"/>
      <c r="E3" s="202" t="s">
        <v>298</v>
      </c>
      <c r="F3" s="202"/>
      <c r="G3" s="202" t="s">
        <v>294</v>
      </c>
      <c r="H3" s="202"/>
      <c r="I3" s="202" t="s">
        <v>295</v>
      </c>
      <c r="J3" s="203"/>
      <c r="K3" s="41"/>
      <c r="L3" s="200" t="s">
        <v>292</v>
      </c>
      <c r="M3" s="202" t="s">
        <v>1403</v>
      </c>
      <c r="N3" s="202"/>
      <c r="O3" s="202" t="s">
        <v>298</v>
      </c>
      <c r="P3" s="202"/>
      <c r="Q3" s="202" t="s">
        <v>294</v>
      </c>
      <c r="R3" s="202"/>
      <c r="S3" s="202" t="s">
        <v>295</v>
      </c>
      <c r="T3" s="203"/>
      <c r="U3" s="160"/>
      <c r="V3" s="200" t="s">
        <v>292</v>
      </c>
      <c r="W3" s="202" t="s">
        <v>291</v>
      </c>
      <c r="X3" s="202"/>
      <c r="Y3" s="202" t="s">
        <v>284</v>
      </c>
      <c r="Z3" s="202"/>
      <c r="AA3" s="203" t="s">
        <v>286</v>
      </c>
      <c r="AB3" s="205"/>
      <c r="AC3" s="203" t="s">
        <v>288</v>
      </c>
      <c r="AD3" s="205"/>
      <c r="AE3" s="203" t="s">
        <v>290</v>
      </c>
      <c r="AF3" s="204"/>
      <c r="AG3" s="41"/>
      <c r="AH3" s="200" t="s">
        <v>292</v>
      </c>
      <c r="AI3" s="202" t="s">
        <v>1403</v>
      </c>
      <c r="AJ3" s="202"/>
      <c r="AK3" s="202" t="s">
        <v>298</v>
      </c>
      <c r="AL3" s="202"/>
      <c r="AM3" s="202" t="s">
        <v>294</v>
      </c>
      <c r="AN3" s="202"/>
      <c r="AO3" s="202" t="s">
        <v>295</v>
      </c>
      <c r="AP3" s="203"/>
      <c r="AQ3" s="41"/>
      <c r="AR3" s="328" t="s">
        <v>743</v>
      </c>
      <c r="AS3" s="329" t="s">
        <v>744</v>
      </c>
      <c r="AT3" s="329"/>
      <c r="AU3" s="329" t="s">
        <v>755</v>
      </c>
      <c r="AV3" s="329"/>
      <c r="AW3" s="329" t="s">
        <v>738</v>
      </c>
      <c r="AX3" s="329"/>
      <c r="AY3" s="329" t="s">
        <v>756</v>
      </c>
      <c r="AZ3" s="330"/>
      <c r="BA3" s="329" t="s">
        <v>757</v>
      </c>
      <c r="BB3" s="330"/>
    </row>
    <row r="4" spans="1:54" s="3" customFormat="1" ht="24.75" customHeight="1" thickBot="1">
      <c r="A4" s="41"/>
      <c r="B4" s="201"/>
      <c r="C4" s="161" t="s">
        <v>296</v>
      </c>
      <c r="D4" s="162" t="s">
        <v>297</v>
      </c>
      <c r="E4" s="161" t="s">
        <v>296</v>
      </c>
      <c r="F4" s="162" t="s">
        <v>297</v>
      </c>
      <c r="G4" s="161" t="s">
        <v>296</v>
      </c>
      <c r="H4" s="162" t="s">
        <v>297</v>
      </c>
      <c r="I4" s="161" t="s">
        <v>296</v>
      </c>
      <c r="J4" s="163" t="s">
        <v>297</v>
      </c>
      <c r="K4" s="41"/>
      <c r="L4" s="201"/>
      <c r="M4" s="161" t="s">
        <v>296</v>
      </c>
      <c r="N4" s="162" t="s">
        <v>297</v>
      </c>
      <c r="O4" s="161" t="s">
        <v>296</v>
      </c>
      <c r="P4" s="162" t="s">
        <v>297</v>
      </c>
      <c r="Q4" s="161" t="s">
        <v>296</v>
      </c>
      <c r="R4" s="162" t="s">
        <v>297</v>
      </c>
      <c r="S4" s="161" t="s">
        <v>296</v>
      </c>
      <c r="T4" s="163" t="s">
        <v>297</v>
      </c>
      <c r="U4" s="160"/>
      <c r="V4" s="201"/>
      <c r="W4" s="161" t="s">
        <v>296</v>
      </c>
      <c r="X4" s="162" t="s">
        <v>297</v>
      </c>
      <c r="Y4" s="161" t="s">
        <v>296</v>
      </c>
      <c r="Z4" s="162" t="s">
        <v>297</v>
      </c>
      <c r="AA4" s="161" t="s">
        <v>296</v>
      </c>
      <c r="AB4" s="162" t="s">
        <v>297</v>
      </c>
      <c r="AC4" s="161" t="s">
        <v>296</v>
      </c>
      <c r="AD4" s="164" t="s">
        <v>297</v>
      </c>
      <c r="AE4" s="161" t="s">
        <v>296</v>
      </c>
      <c r="AF4" s="163" t="s">
        <v>297</v>
      </c>
      <c r="AG4" s="41"/>
      <c r="AH4" s="201"/>
      <c r="AI4" s="161" t="s">
        <v>296</v>
      </c>
      <c r="AJ4" s="162" t="s">
        <v>297</v>
      </c>
      <c r="AK4" s="161" t="s">
        <v>296</v>
      </c>
      <c r="AL4" s="162" t="s">
        <v>297</v>
      </c>
      <c r="AM4" s="161" t="s">
        <v>296</v>
      </c>
      <c r="AN4" s="162" t="s">
        <v>297</v>
      </c>
      <c r="AO4" s="161" t="s">
        <v>296</v>
      </c>
      <c r="AP4" s="163" t="s">
        <v>297</v>
      </c>
      <c r="AQ4" s="41"/>
      <c r="AR4" s="331"/>
      <c r="AS4" s="332" t="s">
        <v>745</v>
      </c>
      <c r="AT4" s="333" t="s">
        <v>746</v>
      </c>
      <c r="AU4" s="332" t="s">
        <v>745</v>
      </c>
      <c r="AV4" s="333" t="s">
        <v>746</v>
      </c>
      <c r="AW4" s="332" t="s">
        <v>745</v>
      </c>
      <c r="AX4" s="333" t="s">
        <v>746</v>
      </c>
      <c r="AY4" s="332" t="s">
        <v>745</v>
      </c>
      <c r="AZ4" s="334" t="s">
        <v>746</v>
      </c>
      <c r="BA4" s="332" t="s">
        <v>745</v>
      </c>
      <c r="BB4" s="334" t="s">
        <v>746</v>
      </c>
    </row>
    <row r="5" spans="2:54" s="7" customFormat="1" ht="27.75" customHeight="1" thickBot="1">
      <c r="B5" s="128" t="s">
        <v>1295</v>
      </c>
      <c r="C5" s="129">
        <v>548</v>
      </c>
      <c r="D5" s="129">
        <v>9390110</v>
      </c>
      <c r="E5" s="129">
        <v>137</v>
      </c>
      <c r="F5" s="130">
        <v>8119859</v>
      </c>
      <c r="G5" s="129">
        <v>241</v>
      </c>
      <c r="H5" s="130">
        <v>461585</v>
      </c>
      <c r="I5" s="129">
        <v>170</v>
      </c>
      <c r="J5" s="131">
        <v>808666</v>
      </c>
      <c r="L5" s="128" t="s">
        <v>1295</v>
      </c>
      <c r="M5" s="129">
        <v>548</v>
      </c>
      <c r="N5" s="130">
        <v>9390110</v>
      </c>
      <c r="O5" s="129">
        <v>137</v>
      </c>
      <c r="P5" s="130">
        <v>8119859</v>
      </c>
      <c r="Q5" s="129">
        <v>241</v>
      </c>
      <c r="R5" s="130">
        <v>461585</v>
      </c>
      <c r="S5" s="129">
        <v>170</v>
      </c>
      <c r="T5" s="131">
        <v>808666</v>
      </c>
      <c r="U5" s="126"/>
      <c r="V5" s="128" t="s">
        <v>1295</v>
      </c>
      <c r="W5" s="129">
        <v>137</v>
      </c>
      <c r="X5" s="129">
        <v>8119859</v>
      </c>
      <c r="Y5" s="129">
        <v>25</v>
      </c>
      <c r="Z5" s="129">
        <v>2440917</v>
      </c>
      <c r="AA5" s="129">
        <v>36</v>
      </c>
      <c r="AB5" s="129">
        <v>874423</v>
      </c>
      <c r="AC5" s="129">
        <v>30</v>
      </c>
      <c r="AD5" s="129">
        <v>605063</v>
      </c>
      <c r="AE5" s="129">
        <v>46</v>
      </c>
      <c r="AF5" s="129">
        <v>4199456</v>
      </c>
      <c r="AH5" s="128" t="s">
        <v>1295</v>
      </c>
      <c r="AI5" s="129">
        <v>548</v>
      </c>
      <c r="AJ5" s="129">
        <v>9390110</v>
      </c>
      <c r="AK5" s="129">
        <v>137</v>
      </c>
      <c r="AL5" s="130">
        <v>8119859</v>
      </c>
      <c r="AM5" s="129">
        <v>241</v>
      </c>
      <c r="AN5" s="130">
        <v>461585</v>
      </c>
      <c r="AO5" s="129">
        <v>170</v>
      </c>
      <c r="AP5" s="131">
        <v>808666</v>
      </c>
      <c r="AR5" s="335" t="s">
        <v>747</v>
      </c>
      <c r="AS5" s="336">
        <v>137</v>
      </c>
      <c r="AT5" s="337">
        <v>8119859</v>
      </c>
      <c r="AU5" s="336">
        <v>1</v>
      </c>
      <c r="AV5" s="337">
        <v>348400</v>
      </c>
      <c r="AW5" s="336">
        <v>34</v>
      </c>
      <c r="AX5" s="337">
        <v>6879646</v>
      </c>
      <c r="AY5" s="336">
        <v>9</v>
      </c>
      <c r="AZ5" s="338">
        <v>235290</v>
      </c>
      <c r="BA5" s="336">
        <v>93</v>
      </c>
      <c r="BB5" s="338">
        <v>656523</v>
      </c>
    </row>
    <row r="6" spans="2:54" s="7" customFormat="1" ht="34.5" customHeight="1" thickBot="1">
      <c r="B6" s="156">
        <v>2012.01</v>
      </c>
      <c r="C6" s="133">
        <v>17</v>
      </c>
      <c r="D6" s="134">
        <v>1143328</v>
      </c>
      <c r="E6" s="135">
        <v>7</v>
      </c>
      <c r="F6" s="136">
        <v>895809</v>
      </c>
      <c r="G6" s="135">
        <v>6</v>
      </c>
      <c r="H6" s="137">
        <v>5194</v>
      </c>
      <c r="I6" s="138">
        <v>4</v>
      </c>
      <c r="J6" s="139">
        <v>242325</v>
      </c>
      <c r="L6" s="190" t="s">
        <v>1416</v>
      </c>
      <c r="M6" s="191">
        <v>483</v>
      </c>
      <c r="N6" s="192">
        <v>9344334</v>
      </c>
      <c r="O6" s="193">
        <v>124</v>
      </c>
      <c r="P6" s="195">
        <v>8089944</v>
      </c>
      <c r="Q6" s="193">
        <v>202</v>
      </c>
      <c r="R6" s="195">
        <v>447298</v>
      </c>
      <c r="S6" s="193">
        <v>157</v>
      </c>
      <c r="T6" s="195">
        <v>807092</v>
      </c>
      <c r="U6" s="126"/>
      <c r="V6" s="132" t="s">
        <v>1417</v>
      </c>
      <c r="W6" s="133">
        <v>2</v>
      </c>
      <c r="X6" s="134">
        <v>384200</v>
      </c>
      <c r="Y6" s="135">
        <v>2</v>
      </c>
      <c r="Z6" s="136">
        <v>384200</v>
      </c>
      <c r="AA6" s="141">
        <v>0</v>
      </c>
      <c r="AB6" s="142">
        <v>0</v>
      </c>
      <c r="AC6" s="141">
        <v>0</v>
      </c>
      <c r="AD6" s="142">
        <v>0</v>
      </c>
      <c r="AE6" s="141">
        <v>0</v>
      </c>
      <c r="AF6" s="144">
        <v>0</v>
      </c>
      <c r="AH6" s="156" t="s">
        <v>1421</v>
      </c>
      <c r="AI6" s="133">
        <v>103</v>
      </c>
      <c r="AJ6" s="134">
        <v>6625934</v>
      </c>
      <c r="AK6" s="135">
        <v>41</v>
      </c>
      <c r="AL6" s="136">
        <v>6374152</v>
      </c>
      <c r="AM6" s="135">
        <v>52</v>
      </c>
      <c r="AN6" s="137">
        <v>250473</v>
      </c>
      <c r="AO6" s="141">
        <v>10</v>
      </c>
      <c r="AP6" s="194">
        <v>1309</v>
      </c>
      <c r="AR6" s="339" t="s">
        <v>748</v>
      </c>
      <c r="AS6" s="340">
        <v>41</v>
      </c>
      <c r="AT6" s="341">
        <v>6374152</v>
      </c>
      <c r="AU6" s="342">
        <v>0</v>
      </c>
      <c r="AV6" s="343">
        <v>0</v>
      </c>
      <c r="AW6" s="342">
        <v>26</v>
      </c>
      <c r="AX6" s="343">
        <v>6306237</v>
      </c>
      <c r="AY6" s="342">
        <v>1</v>
      </c>
      <c r="AZ6" s="343">
        <v>29700</v>
      </c>
      <c r="BA6" s="342">
        <v>14</v>
      </c>
      <c r="BB6" s="343">
        <v>38215</v>
      </c>
    </row>
    <row r="7" spans="2:54" s="7" customFormat="1" ht="34.5" customHeight="1">
      <c r="B7" s="157">
        <v>2012.02</v>
      </c>
      <c r="C7" s="133">
        <v>37</v>
      </c>
      <c r="D7" s="134">
        <v>52753</v>
      </c>
      <c r="E7" s="135">
        <v>2</v>
      </c>
      <c r="F7" s="136">
        <v>8902</v>
      </c>
      <c r="G7" s="135">
        <v>30</v>
      </c>
      <c r="H7" s="137">
        <v>41557</v>
      </c>
      <c r="I7" s="138">
        <v>5</v>
      </c>
      <c r="J7" s="139">
        <v>2294</v>
      </c>
      <c r="L7" s="173" t="s">
        <v>1411</v>
      </c>
      <c r="M7" s="133">
        <v>9</v>
      </c>
      <c r="N7" s="134">
        <v>3184</v>
      </c>
      <c r="O7" s="143">
        <v>0</v>
      </c>
      <c r="P7" s="144">
        <v>0</v>
      </c>
      <c r="Q7" s="135">
        <v>7</v>
      </c>
      <c r="R7" s="136">
        <v>1914</v>
      </c>
      <c r="S7" s="143">
        <v>2</v>
      </c>
      <c r="T7" s="144">
        <v>1270</v>
      </c>
      <c r="U7" s="126"/>
      <c r="V7" s="140" t="s">
        <v>1418</v>
      </c>
      <c r="W7" s="133">
        <v>8</v>
      </c>
      <c r="X7" s="134">
        <v>1908741</v>
      </c>
      <c r="Y7" s="135">
        <v>0</v>
      </c>
      <c r="Z7" s="136">
        <v>0</v>
      </c>
      <c r="AA7" s="141">
        <v>0</v>
      </c>
      <c r="AB7" s="147">
        <v>0</v>
      </c>
      <c r="AC7" s="143">
        <v>0</v>
      </c>
      <c r="AD7" s="146">
        <v>0</v>
      </c>
      <c r="AE7" s="143">
        <v>8</v>
      </c>
      <c r="AF7" s="144">
        <v>1908741</v>
      </c>
      <c r="AH7" s="157" t="s">
        <v>1422</v>
      </c>
      <c r="AI7" s="171">
        <v>76</v>
      </c>
      <c r="AJ7" s="172">
        <v>818641</v>
      </c>
      <c r="AK7" s="135">
        <v>23</v>
      </c>
      <c r="AL7" s="136">
        <v>775549</v>
      </c>
      <c r="AM7" s="135">
        <v>53</v>
      </c>
      <c r="AN7" s="137">
        <v>43092</v>
      </c>
      <c r="AO7" s="141">
        <v>0</v>
      </c>
      <c r="AP7" s="144">
        <v>0</v>
      </c>
      <c r="AR7" s="346" t="s">
        <v>749</v>
      </c>
      <c r="AS7" s="340">
        <v>23</v>
      </c>
      <c r="AT7" s="341">
        <v>775549</v>
      </c>
      <c r="AU7" s="342">
        <v>1</v>
      </c>
      <c r="AV7" s="343">
        <v>348400</v>
      </c>
      <c r="AW7" s="342">
        <v>6</v>
      </c>
      <c r="AX7" s="343">
        <v>247084</v>
      </c>
      <c r="AY7" s="342">
        <v>2</v>
      </c>
      <c r="AZ7" s="343">
        <v>53500</v>
      </c>
      <c r="BA7" s="342">
        <v>14</v>
      </c>
      <c r="BB7" s="343">
        <v>126565</v>
      </c>
    </row>
    <row r="8" spans="2:54" s="4" customFormat="1" ht="34.5" customHeight="1">
      <c r="B8" s="157">
        <v>2012.03</v>
      </c>
      <c r="C8" s="133">
        <v>107</v>
      </c>
      <c r="D8" s="134">
        <v>1643807</v>
      </c>
      <c r="E8" s="135">
        <v>16</v>
      </c>
      <c r="F8" s="136">
        <v>1536206</v>
      </c>
      <c r="G8" s="135">
        <v>48</v>
      </c>
      <c r="H8" s="137">
        <v>58290</v>
      </c>
      <c r="I8" s="138">
        <v>43</v>
      </c>
      <c r="J8" s="139">
        <v>49311</v>
      </c>
      <c r="L8" s="173" t="s">
        <v>1412</v>
      </c>
      <c r="M8" s="133">
        <v>143</v>
      </c>
      <c r="N8" s="134">
        <v>7416634</v>
      </c>
      <c r="O8" s="145">
        <v>49</v>
      </c>
      <c r="P8" s="146">
        <v>7118681</v>
      </c>
      <c r="Q8" s="135">
        <v>94</v>
      </c>
      <c r="R8" s="136">
        <v>297953</v>
      </c>
      <c r="S8" s="143">
        <v>0</v>
      </c>
      <c r="T8" s="144">
        <v>0</v>
      </c>
      <c r="U8" s="127"/>
      <c r="V8" s="140" t="s">
        <v>278</v>
      </c>
      <c r="W8" s="133">
        <v>1</v>
      </c>
      <c r="X8" s="134">
        <v>348400</v>
      </c>
      <c r="Y8" s="135">
        <v>0</v>
      </c>
      <c r="Z8" s="136">
        <v>0</v>
      </c>
      <c r="AA8" s="141">
        <v>1</v>
      </c>
      <c r="AB8" s="147">
        <v>348400</v>
      </c>
      <c r="AC8" s="143">
        <v>0</v>
      </c>
      <c r="AD8" s="146">
        <v>0</v>
      </c>
      <c r="AE8" s="143">
        <v>0</v>
      </c>
      <c r="AF8" s="144">
        <v>0</v>
      </c>
      <c r="AH8" s="157" t="s">
        <v>1423</v>
      </c>
      <c r="AI8" s="133">
        <v>17</v>
      </c>
      <c r="AJ8" s="134">
        <v>420032</v>
      </c>
      <c r="AK8" s="135">
        <v>6</v>
      </c>
      <c r="AL8" s="136">
        <v>385045</v>
      </c>
      <c r="AM8" s="135">
        <v>8</v>
      </c>
      <c r="AN8" s="137">
        <v>19656</v>
      </c>
      <c r="AO8" s="141">
        <v>3</v>
      </c>
      <c r="AP8" s="139">
        <v>15331</v>
      </c>
      <c r="AR8" s="346" t="s">
        <v>750</v>
      </c>
      <c r="AS8" s="340">
        <v>6</v>
      </c>
      <c r="AT8" s="341">
        <v>385045</v>
      </c>
      <c r="AU8" s="342">
        <v>0</v>
      </c>
      <c r="AV8" s="343">
        <v>0</v>
      </c>
      <c r="AW8" s="342">
        <v>2</v>
      </c>
      <c r="AX8" s="343">
        <v>326325</v>
      </c>
      <c r="AY8" s="342">
        <v>1</v>
      </c>
      <c r="AZ8" s="343">
        <v>23990</v>
      </c>
      <c r="BA8" s="342">
        <v>3</v>
      </c>
      <c r="BB8" s="343">
        <v>34730</v>
      </c>
    </row>
    <row r="9" spans="2:54" s="4" customFormat="1" ht="34.5" customHeight="1">
      <c r="B9" s="157">
        <v>2012.04</v>
      </c>
      <c r="C9" s="133">
        <v>25</v>
      </c>
      <c r="D9" s="134">
        <v>220573</v>
      </c>
      <c r="E9" s="135">
        <v>6</v>
      </c>
      <c r="F9" s="136">
        <v>200724</v>
      </c>
      <c r="G9" s="135">
        <v>7</v>
      </c>
      <c r="H9" s="137">
        <v>5954</v>
      </c>
      <c r="I9" s="138">
        <v>12</v>
      </c>
      <c r="J9" s="139">
        <v>13895</v>
      </c>
      <c r="L9" s="173" t="s">
        <v>1413</v>
      </c>
      <c r="M9" s="133">
        <v>321</v>
      </c>
      <c r="N9" s="134">
        <v>1913619</v>
      </c>
      <c r="O9" s="145">
        <v>74</v>
      </c>
      <c r="P9" s="146">
        <v>968861</v>
      </c>
      <c r="Q9" s="135">
        <v>96</v>
      </c>
      <c r="R9" s="136">
        <v>142941</v>
      </c>
      <c r="S9" s="143">
        <v>151</v>
      </c>
      <c r="T9" s="144">
        <v>801817</v>
      </c>
      <c r="U9" s="127"/>
      <c r="V9" s="140" t="s">
        <v>1419</v>
      </c>
      <c r="W9" s="133">
        <v>6</v>
      </c>
      <c r="X9" s="134">
        <v>93367</v>
      </c>
      <c r="Y9" s="135">
        <v>0</v>
      </c>
      <c r="Z9" s="136">
        <v>0</v>
      </c>
      <c r="AA9" s="141">
        <v>4</v>
      </c>
      <c r="AB9" s="147">
        <v>63367</v>
      </c>
      <c r="AC9" s="143">
        <v>0</v>
      </c>
      <c r="AD9" s="146">
        <v>0</v>
      </c>
      <c r="AE9" s="143">
        <v>2</v>
      </c>
      <c r="AF9" s="144">
        <v>30000</v>
      </c>
      <c r="AH9" s="157" t="s">
        <v>1424</v>
      </c>
      <c r="AI9" s="133">
        <v>148</v>
      </c>
      <c r="AJ9" s="134">
        <v>596432</v>
      </c>
      <c r="AK9" s="135">
        <v>29</v>
      </c>
      <c r="AL9" s="136">
        <v>354980</v>
      </c>
      <c r="AM9" s="135">
        <v>37</v>
      </c>
      <c r="AN9" s="137">
        <v>64285</v>
      </c>
      <c r="AO9" s="141">
        <v>82</v>
      </c>
      <c r="AP9" s="139">
        <v>177167</v>
      </c>
      <c r="AR9" s="346" t="s">
        <v>751</v>
      </c>
      <c r="AS9" s="340">
        <v>29</v>
      </c>
      <c r="AT9" s="341">
        <v>354980</v>
      </c>
      <c r="AU9" s="342">
        <v>0</v>
      </c>
      <c r="AV9" s="343">
        <v>0</v>
      </c>
      <c r="AW9" s="342">
        <v>0</v>
      </c>
      <c r="AX9" s="343">
        <v>0</v>
      </c>
      <c r="AY9" s="342">
        <v>5</v>
      </c>
      <c r="AZ9" s="343">
        <v>128100</v>
      </c>
      <c r="BA9" s="342">
        <v>24</v>
      </c>
      <c r="BB9" s="343">
        <v>226880</v>
      </c>
    </row>
    <row r="10" spans="2:54" s="4" customFormat="1" ht="34.5" customHeight="1">
      <c r="B10" s="157">
        <v>2012.05</v>
      </c>
      <c r="C10" s="133">
        <v>67</v>
      </c>
      <c r="D10" s="134">
        <v>635366</v>
      </c>
      <c r="E10" s="135">
        <v>20</v>
      </c>
      <c r="F10" s="136">
        <v>578715</v>
      </c>
      <c r="G10" s="135">
        <v>32</v>
      </c>
      <c r="H10" s="137">
        <v>48778</v>
      </c>
      <c r="I10" s="138">
        <v>15</v>
      </c>
      <c r="J10" s="139">
        <v>7873</v>
      </c>
      <c r="L10" s="177" t="s">
        <v>1410</v>
      </c>
      <c r="M10" s="133">
        <v>2</v>
      </c>
      <c r="N10" s="134">
        <v>80</v>
      </c>
      <c r="O10" s="138">
        <v>0</v>
      </c>
      <c r="P10" s="139">
        <v>0</v>
      </c>
      <c r="Q10" s="135">
        <v>2</v>
      </c>
      <c r="R10" s="136">
        <v>80</v>
      </c>
      <c r="S10" s="138">
        <v>0</v>
      </c>
      <c r="T10" s="139">
        <v>0</v>
      </c>
      <c r="U10" s="127"/>
      <c r="V10" s="140" t="s">
        <v>1420</v>
      </c>
      <c r="W10" s="133">
        <v>1</v>
      </c>
      <c r="X10" s="134">
        <v>182874</v>
      </c>
      <c r="Y10" s="135">
        <v>0</v>
      </c>
      <c r="Z10" s="136">
        <v>0</v>
      </c>
      <c r="AA10" s="141">
        <v>1</v>
      </c>
      <c r="AB10" s="147">
        <v>182874</v>
      </c>
      <c r="AC10" s="143">
        <v>0</v>
      </c>
      <c r="AD10" s="146">
        <v>0</v>
      </c>
      <c r="AE10" s="143">
        <v>0</v>
      </c>
      <c r="AF10" s="144">
        <v>0</v>
      </c>
      <c r="AH10" s="157" t="s">
        <v>1425</v>
      </c>
      <c r="AI10" s="133">
        <v>70</v>
      </c>
      <c r="AJ10" s="134">
        <v>628891</v>
      </c>
      <c r="AK10" s="135">
        <v>14</v>
      </c>
      <c r="AL10" s="136">
        <v>108709</v>
      </c>
      <c r="AM10" s="135">
        <v>24</v>
      </c>
      <c r="AN10" s="137">
        <v>34339</v>
      </c>
      <c r="AO10" s="141">
        <v>32</v>
      </c>
      <c r="AP10" s="139">
        <v>485843</v>
      </c>
      <c r="AR10" s="346" t="s">
        <v>752</v>
      </c>
      <c r="AS10" s="340">
        <v>14</v>
      </c>
      <c r="AT10" s="341">
        <v>108709</v>
      </c>
      <c r="AU10" s="342">
        <v>0</v>
      </c>
      <c r="AV10" s="343">
        <v>0</v>
      </c>
      <c r="AW10" s="342">
        <v>0</v>
      </c>
      <c r="AX10" s="343">
        <v>0</v>
      </c>
      <c r="AY10" s="342">
        <v>0</v>
      </c>
      <c r="AZ10" s="343">
        <v>0</v>
      </c>
      <c r="BA10" s="342">
        <v>14</v>
      </c>
      <c r="BB10" s="343">
        <v>108709</v>
      </c>
    </row>
    <row r="11" spans="2:54" s="4" customFormat="1" ht="34.5" customHeight="1" thickBot="1">
      <c r="B11" s="157">
        <v>2012.06</v>
      </c>
      <c r="C11" s="133">
        <v>33</v>
      </c>
      <c r="D11" s="134">
        <v>224839</v>
      </c>
      <c r="E11" s="135">
        <v>10</v>
      </c>
      <c r="F11" s="136">
        <v>94984</v>
      </c>
      <c r="G11" s="135">
        <v>13</v>
      </c>
      <c r="H11" s="137">
        <v>42695</v>
      </c>
      <c r="I11" s="138">
        <v>10</v>
      </c>
      <c r="J11" s="139">
        <v>87160</v>
      </c>
      <c r="L11" s="178" t="s">
        <v>1414</v>
      </c>
      <c r="M11" s="179">
        <v>8</v>
      </c>
      <c r="N11" s="180">
        <v>10817</v>
      </c>
      <c r="O11" s="188">
        <v>1</v>
      </c>
      <c r="P11" s="189">
        <v>2402</v>
      </c>
      <c r="Q11" s="181">
        <v>3</v>
      </c>
      <c r="R11" s="182">
        <v>4410</v>
      </c>
      <c r="S11" s="186">
        <v>4</v>
      </c>
      <c r="T11" s="187">
        <v>4005</v>
      </c>
      <c r="U11" s="127"/>
      <c r="V11" s="140" t="s">
        <v>279</v>
      </c>
      <c r="W11" s="133">
        <v>3</v>
      </c>
      <c r="X11" s="134">
        <v>3170</v>
      </c>
      <c r="Y11" s="135">
        <v>0</v>
      </c>
      <c r="Z11" s="136">
        <v>0</v>
      </c>
      <c r="AA11" s="141">
        <v>2</v>
      </c>
      <c r="AB11" s="147">
        <v>2840</v>
      </c>
      <c r="AC11" s="143">
        <v>1</v>
      </c>
      <c r="AD11" s="146">
        <v>330</v>
      </c>
      <c r="AE11" s="143">
        <v>0</v>
      </c>
      <c r="AF11" s="144">
        <v>0</v>
      </c>
      <c r="AH11" s="157" t="s">
        <v>1426</v>
      </c>
      <c r="AI11" s="133">
        <v>82</v>
      </c>
      <c r="AJ11" s="134">
        <v>272906</v>
      </c>
      <c r="AK11" s="135">
        <v>24</v>
      </c>
      <c r="AL11" s="136">
        <v>121424</v>
      </c>
      <c r="AM11" s="135">
        <v>23</v>
      </c>
      <c r="AN11" s="137">
        <v>24236</v>
      </c>
      <c r="AO11" s="141">
        <v>35</v>
      </c>
      <c r="AP11" s="139">
        <v>127246</v>
      </c>
      <c r="AR11" s="346" t="s">
        <v>753</v>
      </c>
      <c r="AS11" s="340">
        <v>24</v>
      </c>
      <c r="AT11" s="341">
        <v>121424</v>
      </c>
      <c r="AU11" s="342">
        <v>0</v>
      </c>
      <c r="AV11" s="343">
        <v>0</v>
      </c>
      <c r="AW11" s="342">
        <v>0</v>
      </c>
      <c r="AX11" s="343">
        <v>0</v>
      </c>
      <c r="AY11" s="342">
        <v>0</v>
      </c>
      <c r="AZ11" s="343">
        <v>0</v>
      </c>
      <c r="BA11" s="342">
        <v>24</v>
      </c>
      <c r="BB11" s="343">
        <v>121424</v>
      </c>
    </row>
    <row r="12" spans="2:54" s="4" customFormat="1" ht="34.5" customHeight="1" thickBot="1">
      <c r="B12" s="157">
        <v>2012.07</v>
      </c>
      <c r="C12" s="133">
        <v>51</v>
      </c>
      <c r="D12" s="134">
        <v>630979</v>
      </c>
      <c r="E12" s="135">
        <v>14</v>
      </c>
      <c r="F12" s="136">
        <v>515140</v>
      </c>
      <c r="G12" s="135">
        <v>26</v>
      </c>
      <c r="H12" s="137">
        <v>109363</v>
      </c>
      <c r="I12" s="138">
        <v>11</v>
      </c>
      <c r="J12" s="139">
        <v>6476</v>
      </c>
      <c r="L12" s="183" t="s">
        <v>1415</v>
      </c>
      <c r="M12" s="184">
        <v>65</v>
      </c>
      <c r="N12" s="185">
        <v>45776</v>
      </c>
      <c r="O12" s="186">
        <v>13</v>
      </c>
      <c r="P12" s="196">
        <v>29915</v>
      </c>
      <c r="Q12" s="186">
        <v>39</v>
      </c>
      <c r="R12" s="196">
        <v>14287</v>
      </c>
      <c r="S12" s="186">
        <v>13</v>
      </c>
      <c r="T12" s="197">
        <v>1574</v>
      </c>
      <c r="U12" s="127"/>
      <c r="V12" s="140" t="s">
        <v>280</v>
      </c>
      <c r="W12" s="133">
        <v>1</v>
      </c>
      <c r="X12" s="134">
        <v>128582</v>
      </c>
      <c r="Y12" s="135">
        <v>0</v>
      </c>
      <c r="Z12" s="136">
        <v>0</v>
      </c>
      <c r="AA12" s="141">
        <v>0</v>
      </c>
      <c r="AB12" s="147">
        <v>0</v>
      </c>
      <c r="AC12" s="143">
        <v>1</v>
      </c>
      <c r="AD12" s="146">
        <v>128582</v>
      </c>
      <c r="AE12" s="143">
        <v>0</v>
      </c>
      <c r="AF12" s="144">
        <v>0</v>
      </c>
      <c r="AH12" s="157" t="s">
        <v>1427</v>
      </c>
      <c r="AI12" s="133">
        <v>3</v>
      </c>
      <c r="AJ12" s="134">
        <v>8190</v>
      </c>
      <c r="AK12" s="141">
        <v>0</v>
      </c>
      <c r="AL12" s="144">
        <v>0</v>
      </c>
      <c r="AM12" s="135">
        <v>3</v>
      </c>
      <c r="AN12" s="137">
        <v>8190</v>
      </c>
      <c r="AO12" s="141">
        <v>0</v>
      </c>
      <c r="AP12" s="144">
        <v>0</v>
      </c>
      <c r="AR12" s="346" t="s">
        <v>754</v>
      </c>
      <c r="AS12" s="340">
        <v>0</v>
      </c>
      <c r="AT12" s="341">
        <v>0</v>
      </c>
      <c r="AU12" s="345">
        <v>0</v>
      </c>
      <c r="AV12" s="347">
        <v>0</v>
      </c>
      <c r="AW12" s="342">
        <v>0</v>
      </c>
      <c r="AX12" s="344">
        <v>0</v>
      </c>
      <c r="AY12" s="342">
        <v>0</v>
      </c>
      <c r="AZ12" s="344">
        <v>0</v>
      </c>
      <c r="BA12" s="342">
        <v>0</v>
      </c>
      <c r="BB12" s="344">
        <v>0</v>
      </c>
    </row>
    <row r="13" spans="2:54" s="4" customFormat="1" ht="34.5" customHeight="1">
      <c r="B13" s="157">
        <v>2012.08</v>
      </c>
      <c r="C13" s="133">
        <v>35</v>
      </c>
      <c r="D13" s="134">
        <v>99980</v>
      </c>
      <c r="E13" s="135">
        <v>6</v>
      </c>
      <c r="F13" s="136">
        <v>56255</v>
      </c>
      <c r="G13" s="135">
        <v>20</v>
      </c>
      <c r="H13" s="137">
        <v>18773</v>
      </c>
      <c r="I13" s="138">
        <v>9</v>
      </c>
      <c r="J13" s="139">
        <v>24952</v>
      </c>
      <c r="L13" s="177" t="s">
        <v>1409</v>
      </c>
      <c r="M13" s="133">
        <v>12</v>
      </c>
      <c r="N13" s="134">
        <v>5641</v>
      </c>
      <c r="O13" s="138">
        <v>0</v>
      </c>
      <c r="P13" s="139">
        <v>0</v>
      </c>
      <c r="Q13" s="135">
        <v>10</v>
      </c>
      <c r="R13" s="136">
        <v>5381</v>
      </c>
      <c r="S13" s="138">
        <v>2</v>
      </c>
      <c r="T13" s="139">
        <v>260</v>
      </c>
      <c r="U13" s="127"/>
      <c r="V13" s="140" t="s">
        <v>281</v>
      </c>
      <c r="W13" s="133">
        <v>11</v>
      </c>
      <c r="X13" s="134">
        <v>3260800</v>
      </c>
      <c r="Y13" s="135">
        <v>5</v>
      </c>
      <c r="Z13" s="136">
        <v>1390200</v>
      </c>
      <c r="AA13" s="141">
        <v>0</v>
      </c>
      <c r="AB13" s="147">
        <v>0</v>
      </c>
      <c r="AC13" s="143">
        <v>0</v>
      </c>
      <c r="AD13" s="146">
        <v>0</v>
      </c>
      <c r="AE13" s="143">
        <v>6</v>
      </c>
      <c r="AF13" s="144">
        <v>1870600</v>
      </c>
      <c r="AH13" s="157" t="s">
        <v>967</v>
      </c>
      <c r="AI13" s="133">
        <v>2</v>
      </c>
      <c r="AJ13" s="134">
        <v>100</v>
      </c>
      <c r="AK13" s="141">
        <v>0</v>
      </c>
      <c r="AL13" s="144">
        <v>0</v>
      </c>
      <c r="AM13" s="141">
        <v>0</v>
      </c>
      <c r="AN13" s="144">
        <v>0</v>
      </c>
      <c r="AO13" s="141">
        <v>2</v>
      </c>
      <c r="AP13" s="139">
        <v>100</v>
      </c>
      <c r="AR13" s="346" t="s">
        <v>1262</v>
      </c>
      <c r="AS13" s="340">
        <v>0</v>
      </c>
      <c r="AT13" s="341">
        <v>0</v>
      </c>
      <c r="AU13" s="345">
        <v>0</v>
      </c>
      <c r="AV13" s="347">
        <v>0</v>
      </c>
      <c r="AW13" s="342">
        <v>0</v>
      </c>
      <c r="AX13" s="344">
        <v>0</v>
      </c>
      <c r="AY13" s="342">
        <v>0</v>
      </c>
      <c r="AZ13" s="344">
        <v>0</v>
      </c>
      <c r="BA13" s="342">
        <v>0</v>
      </c>
      <c r="BB13" s="344">
        <v>0</v>
      </c>
    </row>
    <row r="14" spans="2:54" s="4" customFormat="1" ht="34.5" customHeight="1">
      <c r="B14" s="157">
        <v>2012.09</v>
      </c>
      <c r="C14" s="133">
        <v>55</v>
      </c>
      <c r="D14" s="134">
        <v>188898</v>
      </c>
      <c r="E14" s="135">
        <v>10</v>
      </c>
      <c r="F14" s="136">
        <v>33668</v>
      </c>
      <c r="G14" s="135">
        <v>25</v>
      </c>
      <c r="H14" s="137">
        <v>21701</v>
      </c>
      <c r="I14" s="138">
        <v>20</v>
      </c>
      <c r="J14" s="139">
        <v>133529</v>
      </c>
      <c r="L14" s="173" t="s">
        <v>1405</v>
      </c>
      <c r="M14" s="133">
        <v>14</v>
      </c>
      <c r="N14" s="134">
        <v>9086</v>
      </c>
      <c r="O14" s="145">
        <v>4</v>
      </c>
      <c r="P14" s="146">
        <v>8001</v>
      </c>
      <c r="Q14" s="135">
        <v>4</v>
      </c>
      <c r="R14" s="136">
        <v>699</v>
      </c>
      <c r="S14" s="143">
        <v>6</v>
      </c>
      <c r="T14" s="144">
        <v>386</v>
      </c>
      <c r="U14" s="127"/>
      <c r="V14" s="140" t="s">
        <v>863</v>
      </c>
      <c r="W14" s="133">
        <v>2</v>
      </c>
      <c r="X14" s="134">
        <v>307100</v>
      </c>
      <c r="Y14" s="135">
        <v>2</v>
      </c>
      <c r="Z14" s="136">
        <v>307100</v>
      </c>
      <c r="AA14" s="141">
        <v>0</v>
      </c>
      <c r="AB14" s="147">
        <v>0</v>
      </c>
      <c r="AC14" s="143">
        <v>0</v>
      </c>
      <c r="AD14" s="146">
        <v>0</v>
      </c>
      <c r="AE14" s="143">
        <v>0</v>
      </c>
      <c r="AF14" s="144">
        <v>0</v>
      </c>
      <c r="AH14" s="157" t="s">
        <v>1428</v>
      </c>
      <c r="AI14" s="133">
        <v>1</v>
      </c>
      <c r="AJ14" s="134">
        <v>200</v>
      </c>
      <c r="AK14" s="141">
        <v>0</v>
      </c>
      <c r="AL14" s="144">
        <v>0</v>
      </c>
      <c r="AM14" s="135">
        <v>1</v>
      </c>
      <c r="AN14" s="137">
        <v>200</v>
      </c>
      <c r="AO14" s="141">
        <v>0</v>
      </c>
      <c r="AP14" s="144">
        <v>0</v>
      </c>
      <c r="AR14" s="346"/>
      <c r="AS14" s="340"/>
      <c r="AT14" s="341"/>
      <c r="AU14" s="345"/>
      <c r="AV14" s="347"/>
      <c r="AW14" s="342"/>
      <c r="AX14" s="344"/>
      <c r="AY14" s="345"/>
      <c r="AZ14" s="347"/>
      <c r="BA14" s="345"/>
      <c r="BB14" s="347"/>
    </row>
    <row r="15" spans="2:54" s="4" customFormat="1" ht="34.5" customHeight="1">
      <c r="B15" s="158" t="s">
        <v>1296</v>
      </c>
      <c r="C15" s="133">
        <v>66</v>
      </c>
      <c r="D15" s="134">
        <v>4054027</v>
      </c>
      <c r="E15" s="135">
        <v>30</v>
      </c>
      <c r="F15" s="136">
        <v>3992707</v>
      </c>
      <c r="G15" s="135">
        <v>18</v>
      </c>
      <c r="H15" s="137">
        <v>23161</v>
      </c>
      <c r="I15" s="138">
        <v>18</v>
      </c>
      <c r="J15" s="139">
        <v>38159</v>
      </c>
      <c r="L15" s="173" t="s">
        <v>1406</v>
      </c>
      <c r="M15" s="133">
        <v>6</v>
      </c>
      <c r="N15" s="134">
        <v>3439</v>
      </c>
      <c r="O15" s="145">
        <v>2</v>
      </c>
      <c r="P15" s="146">
        <v>2144</v>
      </c>
      <c r="Q15" s="135">
        <v>3</v>
      </c>
      <c r="R15" s="136">
        <v>552</v>
      </c>
      <c r="S15" s="143">
        <v>1</v>
      </c>
      <c r="T15" s="144">
        <v>743</v>
      </c>
      <c r="U15" s="127"/>
      <c r="V15" s="140" t="s">
        <v>282</v>
      </c>
      <c r="W15" s="133">
        <v>1</v>
      </c>
      <c r="X15" s="134">
        <v>133940</v>
      </c>
      <c r="Y15" s="135">
        <v>0</v>
      </c>
      <c r="Z15" s="136">
        <v>0</v>
      </c>
      <c r="AA15" s="141">
        <v>0</v>
      </c>
      <c r="AB15" s="147">
        <v>0</v>
      </c>
      <c r="AC15" s="143">
        <v>1</v>
      </c>
      <c r="AD15" s="146">
        <v>133940</v>
      </c>
      <c r="AE15" s="143">
        <v>0</v>
      </c>
      <c r="AF15" s="144">
        <v>0</v>
      </c>
      <c r="AH15" s="158" t="s">
        <v>1429</v>
      </c>
      <c r="AI15" s="133">
        <v>45</v>
      </c>
      <c r="AJ15" s="134">
        <v>14484</v>
      </c>
      <c r="AK15" s="141">
        <v>0</v>
      </c>
      <c r="AL15" s="144">
        <v>0</v>
      </c>
      <c r="AM15" s="135">
        <v>39</v>
      </c>
      <c r="AN15" s="137">
        <v>12814</v>
      </c>
      <c r="AO15" s="141">
        <v>6</v>
      </c>
      <c r="AP15" s="139">
        <v>1670</v>
      </c>
      <c r="AR15" s="349"/>
      <c r="AS15" s="340"/>
      <c r="AT15" s="341"/>
      <c r="AU15" s="345"/>
      <c r="AV15" s="347"/>
      <c r="AW15" s="342"/>
      <c r="AX15" s="344"/>
      <c r="AY15" s="345"/>
      <c r="AZ15" s="348"/>
      <c r="BA15" s="345"/>
      <c r="BB15" s="348"/>
    </row>
    <row r="16" spans="2:54" s="4" customFormat="1" ht="34.5" customHeight="1">
      <c r="B16" s="157">
        <v>2012.11</v>
      </c>
      <c r="C16" s="133">
        <v>32</v>
      </c>
      <c r="D16" s="134">
        <v>283515</v>
      </c>
      <c r="E16" s="135">
        <v>12</v>
      </c>
      <c r="F16" s="136">
        <v>186732</v>
      </c>
      <c r="G16" s="135">
        <v>11</v>
      </c>
      <c r="H16" s="137">
        <v>85638</v>
      </c>
      <c r="I16" s="138">
        <v>9</v>
      </c>
      <c r="J16" s="139">
        <v>11145</v>
      </c>
      <c r="L16" s="173" t="s">
        <v>1407</v>
      </c>
      <c r="M16" s="133">
        <v>14</v>
      </c>
      <c r="N16" s="134">
        <v>19080</v>
      </c>
      <c r="O16" s="145">
        <v>4</v>
      </c>
      <c r="P16" s="146">
        <v>16600</v>
      </c>
      <c r="Q16" s="135">
        <v>10</v>
      </c>
      <c r="R16" s="136">
        <v>2480</v>
      </c>
      <c r="S16" s="143">
        <v>0</v>
      </c>
      <c r="T16" s="144">
        <v>0</v>
      </c>
      <c r="U16" s="127"/>
      <c r="V16" s="140" t="s">
        <v>711</v>
      </c>
      <c r="W16" s="133">
        <v>16</v>
      </c>
      <c r="X16" s="134">
        <v>541903</v>
      </c>
      <c r="Y16" s="135">
        <v>4</v>
      </c>
      <c r="Z16" s="136">
        <v>206187</v>
      </c>
      <c r="AA16" s="141">
        <v>4</v>
      </c>
      <c r="AB16" s="147">
        <v>105800</v>
      </c>
      <c r="AC16" s="143">
        <v>5</v>
      </c>
      <c r="AD16" s="146">
        <v>190916</v>
      </c>
      <c r="AE16" s="143">
        <v>3</v>
      </c>
      <c r="AF16" s="144">
        <v>39000</v>
      </c>
      <c r="AH16" s="157" t="s">
        <v>1430</v>
      </c>
      <c r="AI16" s="133">
        <v>1</v>
      </c>
      <c r="AJ16" s="134">
        <v>4300</v>
      </c>
      <c r="AK16" s="141">
        <v>0</v>
      </c>
      <c r="AL16" s="144">
        <v>0</v>
      </c>
      <c r="AM16" s="135">
        <v>1</v>
      </c>
      <c r="AN16" s="137">
        <v>4300</v>
      </c>
      <c r="AO16" s="141">
        <v>0</v>
      </c>
      <c r="AP16" s="144">
        <v>0</v>
      </c>
      <c r="AR16" s="346"/>
      <c r="AS16" s="340"/>
      <c r="AT16" s="341"/>
      <c r="AU16" s="345"/>
      <c r="AV16" s="347"/>
      <c r="AW16" s="342"/>
      <c r="AX16" s="344"/>
      <c r="AY16" s="345"/>
      <c r="AZ16" s="347"/>
      <c r="BA16" s="345"/>
      <c r="BB16" s="347"/>
    </row>
    <row r="17" spans="2:54" s="4" customFormat="1" ht="34.5" customHeight="1" thickBot="1">
      <c r="B17" s="159">
        <v>2012.12</v>
      </c>
      <c r="C17" s="148">
        <v>23</v>
      </c>
      <c r="D17" s="149">
        <v>212045</v>
      </c>
      <c r="E17" s="152">
        <v>4</v>
      </c>
      <c r="F17" s="175">
        <v>20017</v>
      </c>
      <c r="G17" s="152">
        <v>5</v>
      </c>
      <c r="H17" s="314">
        <v>481</v>
      </c>
      <c r="I17" s="154">
        <v>14</v>
      </c>
      <c r="J17" s="176">
        <v>191547</v>
      </c>
      <c r="L17" s="174" t="s">
        <v>1408</v>
      </c>
      <c r="M17" s="148">
        <v>19</v>
      </c>
      <c r="N17" s="149">
        <v>8530</v>
      </c>
      <c r="O17" s="150">
        <v>3</v>
      </c>
      <c r="P17" s="151">
        <v>3170</v>
      </c>
      <c r="Q17" s="152">
        <v>12</v>
      </c>
      <c r="R17" s="175">
        <v>5175</v>
      </c>
      <c r="S17" s="154">
        <v>4</v>
      </c>
      <c r="T17" s="176">
        <v>185</v>
      </c>
      <c r="U17" s="127"/>
      <c r="V17" s="165" t="s">
        <v>929</v>
      </c>
      <c r="W17" s="148">
        <v>85</v>
      </c>
      <c r="X17" s="149">
        <v>826782</v>
      </c>
      <c r="Y17" s="152">
        <v>12</v>
      </c>
      <c r="Z17" s="175">
        <v>153230</v>
      </c>
      <c r="AA17" s="152">
        <v>24</v>
      </c>
      <c r="AB17" s="153">
        <v>171142</v>
      </c>
      <c r="AC17" s="154">
        <v>22</v>
      </c>
      <c r="AD17" s="151">
        <v>151295</v>
      </c>
      <c r="AE17" s="154">
        <v>27</v>
      </c>
      <c r="AF17" s="176">
        <v>351115</v>
      </c>
      <c r="AH17" s="159"/>
      <c r="AI17" s="148"/>
      <c r="AJ17" s="149"/>
      <c r="AK17" s="150"/>
      <c r="AL17" s="151"/>
      <c r="AM17" s="152"/>
      <c r="AN17" s="153"/>
      <c r="AO17" s="154"/>
      <c r="AP17" s="155"/>
      <c r="AR17" s="350"/>
      <c r="AS17" s="351"/>
      <c r="AT17" s="352"/>
      <c r="AU17" s="353"/>
      <c r="AV17" s="354"/>
      <c r="AW17" s="355"/>
      <c r="AX17" s="356"/>
      <c r="AY17" s="357"/>
      <c r="AZ17" s="358"/>
      <c r="BA17" s="357"/>
      <c r="BB17" s="358"/>
    </row>
    <row r="18" spans="2:44" ht="23.25" customHeight="1">
      <c r="B18" s="166"/>
      <c r="U18" s="61"/>
      <c r="AH18" s="166"/>
      <c r="AR18" s="166"/>
    </row>
  </sheetData>
  <sheetProtection/>
  <mergeCells count="39">
    <mergeCell ref="BA2:BB2"/>
    <mergeCell ref="BA3:BB3"/>
    <mergeCell ref="AQ1:BB1"/>
    <mergeCell ref="AY2:AZ2"/>
    <mergeCell ref="AR3:AR4"/>
    <mergeCell ref="AS3:AT3"/>
    <mergeCell ref="AU3:AV3"/>
    <mergeCell ref="AW3:AX3"/>
    <mergeCell ref="AY3:AZ3"/>
    <mergeCell ref="AC2:AD2"/>
    <mergeCell ref="V3:V4"/>
    <mergeCell ref="W3:X3"/>
    <mergeCell ref="Y3:Z3"/>
    <mergeCell ref="AA3:AB3"/>
    <mergeCell ref="AC3:AD3"/>
    <mergeCell ref="V1:AF1"/>
    <mergeCell ref="AE2:AF2"/>
    <mergeCell ref="AE3:AF3"/>
    <mergeCell ref="L1:T1"/>
    <mergeCell ref="S2:T2"/>
    <mergeCell ref="L3:L4"/>
    <mergeCell ref="M3:N3"/>
    <mergeCell ref="O3:P3"/>
    <mergeCell ref="Q3:R3"/>
    <mergeCell ref="S3:T3"/>
    <mergeCell ref="B1:J1"/>
    <mergeCell ref="I2:J2"/>
    <mergeCell ref="B3:B4"/>
    <mergeCell ref="C3:D3"/>
    <mergeCell ref="E3:F3"/>
    <mergeCell ref="G3:H3"/>
    <mergeCell ref="I3:J3"/>
    <mergeCell ref="AH1:AP1"/>
    <mergeCell ref="AO2:AP2"/>
    <mergeCell ref="AH3:AH4"/>
    <mergeCell ref="AI3:AJ3"/>
    <mergeCell ref="AK3:AL3"/>
    <mergeCell ref="AM3:AN3"/>
    <mergeCell ref="AO3:AP3"/>
  </mergeCells>
  <printOptions/>
  <pageMargins left="0.4" right="0.27" top="0.26" bottom="0.58" header="0.17" footer="0.17"/>
  <pageSetup horizontalDpi="600" verticalDpi="600" orientation="landscape" paperSize="9" scale="85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5"/>
  <sheetViews>
    <sheetView zoomScale="85" zoomScaleNormal="85" workbookViewId="0" topLeftCell="A1">
      <pane ySplit="3" topLeftCell="BM63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1.37890625" style="0" customWidth="1"/>
    <col min="2" max="2" width="4.25390625" style="0" customWidth="1"/>
    <col min="3" max="3" width="5.00390625" style="6" customWidth="1"/>
    <col min="4" max="4" width="4.875" style="22" customWidth="1"/>
    <col min="5" max="5" width="22.375" style="15" customWidth="1"/>
    <col min="6" max="6" width="23.875" style="17" customWidth="1"/>
    <col min="7" max="7" width="12.25390625" style="17" customWidth="1"/>
    <col min="8" max="8" width="7.125" style="13" customWidth="1"/>
    <col min="9" max="9" width="12.00390625" style="83" bestFit="1" customWidth="1"/>
    <col min="10" max="10" width="8.125" style="25" customWidth="1"/>
    <col min="11" max="11" width="5.375" style="20" customWidth="1"/>
    <col min="12" max="12" width="7.75390625" style="20" customWidth="1"/>
    <col min="13" max="13" width="5.375" style="20" customWidth="1"/>
    <col min="14" max="14" width="10.375" style="20" customWidth="1"/>
    <col min="15" max="15" width="7.50390625" style="20" customWidth="1"/>
    <col min="16" max="16" width="7.25390625" style="20" customWidth="1"/>
    <col min="17" max="17" width="10.375" style="20" customWidth="1"/>
    <col min="19" max="19" width="7.625" style="6" customWidth="1"/>
  </cols>
  <sheetData>
    <row r="1" spans="2:19" s="2" customFormat="1" ht="50.25" customHeight="1">
      <c r="B1" s="198" t="s">
        <v>1400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S1" s="3"/>
    </row>
    <row r="2" spans="2:19" s="2" customFormat="1" ht="16.5" customHeight="1" thickBot="1">
      <c r="B2" s="26" t="s">
        <v>1356</v>
      </c>
      <c r="C2" s="26"/>
      <c r="D2" s="27"/>
      <c r="E2" s="28"/>
      <c r="F2" s="28"/>
      <c r="G2" s="28"/>
      <c r="H2" s="29"/>
      <c r="I2" s="80"/>
      <c r="J2" s="30"/>
      <c r="K2" s="31"/>
      <c r="L2" s="32"/>
      <c r="M2" s="32"/>
      <c r="N2" s="32"/>
      <c r="O2" s="206" t="s">
        <v>1212</v>
      </c>
      <c r="P2" s="206"/>
      <c r="Q2" s="32"/>
      <c r="S2" s="26"/>
    </row>
    <row r="3" spans="1:20" s="3" customFormat="1" ht="44.25" customHeight="1" thickBot="1">
      <c r="A3" s="41"/>
      <c r="B3" s="42" t="s">
        <v>1219</v>
      </c>
      <c r="C3" s="43" t="s">
        <v>859</v>
      </c>
      <c r="D3" s="44" t="s">
        <v>984</v>
      </c>
      <c r="E3" s="42" t="s">
        <v>1226</v>
      </c>
      <c r="F3" s="42" t="s">
        <v>1221</v>
      </c>
      <c r="G3" s="42" t="s">
        <v>1227</v>
      </c>
      <c r="H3" s="45" t="s">
        <v>980</v>
      </c>
      <c r="I3" s="81" t="s">
        <v>1228</v>
      </c>
      <c r="J3" s="46" t="s">
        <v>1232</v>
      </c>
      <c r="K3" s="42" t="s">
        <v>1229</v>
      </c>
      <c r="L3" s="42" t="s">
        <v>981</v>
      </c>
      <c r="M3" s="42" t="s">
        <v>1230</v>
      </c>
      <c r="N3" s="42" t="s">
        <v>1335</v>
      </c>
      <c r="O3" s="42" t="s">
        <v>1223</v>
      </c>
      <c r="P3" s="42" t="s">
        <v>1225</v>
      </c>
      <c r="Q3" s="42" t="s">
        <v>856</v>
      </c>
      <c r="R3" s="42" t="s">
        <v>860</v>
      </c>
      <c r="S3" s="43" t="s">
        <v>293</v>
      </c>
      <c r="T3" s="43" t="s">
        <v>737</v>
      </c>
    </row>
    <row r="4" spans="2:20" s="7" customFormat="1" ht="33" customHeight="1" thickTop="1">
      <c r="B4" s="216">
        <v>1</v>
      </c>
      <c r="C4" s="217" t="s">
        <v>1396</v>
      </c>
      <c r="D4" s="218"/>
      <c r="E4" s="37" t="s">
        <v>1234</v>
      </c>
      <c r="F4" s="37" t="s">
        <v>363</v>
      </c>
      <c r="G4" s="37" t="s">
        <v>364</v>
      </c>
      <c r="H4" s="38" t="s">
        <v>1233</v>
      </c>
      <c r="I4" s="84">
        <v>330</v>
      </c>
      <c r="J4" s="219">
        <v>330</v>
      </c>
      <c r="K4" s="38" t="s">
        <v>34</v>
      </c>
      <c r="L4" s="38" t="s">
        <v>1252</v>
      </c>
      <c r="M4" s="38" t="s">
        <v>1391</v>
      </c>
      <c r="N4" s="38" t="s">
        <v>969</v>
      </c>
      <c r="O4" s="38" t="s">
        <v>1256</v>
      </c>
      <c r="P4" s="38"/>
      <c r="Q4" s="119" t="s">
        <v>1332</v>
      </c>
      <c r="R4" s="118" t="s">
        <v>862</v>
      </c>
      <c r="S4" s="217" t="s">
        <v>285</v>
      </c>
      <c r="T4" s="227" t="s">
        <v>742</v>
      </c>
    </row>
    <row r="5" spans="2:20" s="7" customFormat="1" ht="33" customHeight="1">
      <c r="B5" s="220">
        <v>2</v>
      </c>
      <c r="C5" s="33" t="s">
        <v>1392</v>
      </c>
      <c r="D5" s="66"/>
      <c r="E5" s="34" t="s">
        <v>1235</v>
      </c>
      <c r="F5" s="34" t="s">
        <v>365</v>
      </c>
      <c r="G5" s="34" t="s">
        <v>366</v>
      </c>
      <c r="H5" s="35" t="s">
        <v>1236</v>
      </c>
      <c r="I5" s="85">
        <v>2510</v>
      </c>
      <c r="J5" s="36">
        <v>2510</v>
      </c>
      <c r="K5" s="35" t="s">
        <v>34</v>
      </c>
      <c r="L5" s="35" t="s">
        <v>1252</v>
      </c>
      <c r="M5" s="35" t="s">
        <v>1391</v>
      </c>
      <c r="N5" s="35" t="s">
        <v>969</v>
      </c>
      <c r="O5" s="35" t="s">
        <v>1256</v>
      </c>
      <c r="P5" s="35"/>
      <c r="Q5" s="119" t="s">
        <v>1332</v>
      </c>
      <c r="R5" s="118" t="s">
        <v>862</v>
      </c>
      <c r="S5" s="33" t="s">
        <v>285</v>
      </c>
      <c r="T5" s="227" t="s">
        <v>742</v>
      </c>
    </row>
    <row r="6" spans="2:20" s="7" customFormat="1" ht="33" customHeight="1">
      <c r="B6" s="216">
        <v>3</v>
      </c>
      <c r="C6" s="33" t="s">
        <v>1254</v>
      </c>
      <c r="D6" s="66"/>
      <c r="E6" s="34" t="s">
        <v>1336</v>
      </c>
      <c r="F6" s="34" t="s">
        <v>363</v>
      </c>
      <c r="G6" s="34" t="s">
        <v>367</v>
      </c>
      <c r="H6" s="35" t="s">
        <v>1233</v>
      </c>
      <c r="I6" s="85">
        <v>330</v>
      </c>
      <c r="J6" s="36">
        <v>330</v>
      </c>
      <c r="K6" s="35" t="s">
        <v>34</v>
      </c>
      <c r="L6" s="35" t="s">
        <v>1252</v>
      </c>
      <c r="M6" s="35" t="s">
        <v>1391</v>
      </c>
      <c r="N6" s="35" t="s">
        <v>855</v>
      </c>
      <c r="O6" s="35" t="s">
        <v>1256</v>
      </c>
      <c r="P6" s="35"/>
      <c r="Q6" s="119" t="s">
        <v>1332</v>
      </c>
      <c r="R6" s="118" t="s">
        <v>862</v>
      </c>
      <c r="S6" s="33" t="s">
        <v>287</v>
      </c>
      <c r="T6" s="227" t="s">
        <v>742</v>
      </c>
    </row>
    <row r="7" spans="2:20" s="4" customFormat="1" ht="33" customHeight="1">
      <c r="B7" s="220">
        <v>4</v>
      </c>
      <c r="C7" s="33" t="s">
        <v>1257</v>
      </c>
      <c r="D7" s="66">
        <v>1</v>
      </c>
      <c r="E7" s="34" t="s">
        <v>368</v>
      </c>
      <c r="F7" s="34" t="s">
        <v>369</v>
      </c>
      <c r="G7" s="34" t="s">
        <v>370</v>
      </c>
      <c r="H7" s="35" t="s">
        <v>1236</v>
      </c>
      <c r="I7" s="85">
        <v>742</v>
      </c>
      <c r="J7" s="36">
        <v>742</v>
      </c>
      <c r="K7" s="35" t="s">
        <v>34</v>
      </c>
      <c r="L7" s="35" t="s">
        <v>1261</v>
      </c>
      <c r="M7" s="35" t="s">
        <v>1253</v>
      </c>
      <c r="N7" s="35" t="s">
        <v>970</v>
      </c>
      <c r="O7" s="35" t="s">
        <v>1315</v>
      </c>
      <c r="P7" s="35"/>
      <c r="Q7" s="101" t="s">
        <v>858</v>
      </c>
      <c r="R7" s="118" t="s">
        <v>1262</v>
      </c>
      <c r="S7" s="33" t="s">
        <v>283</v>
      </c>
      <c r="T7" s="227" t="s">
        <v>742</v>
      </c>
    </row>
    <row r="8" spans="2:20" s="4" customFormat="1" ht="33" customHeight="1">
      <c r="B8" s="216">
        <v>5</v>
      </c>
      <c r="C8" s="33" t="s">
        <v>1257</v>
      </c>
      <c r="D8" s="66">
        <v>1</v>
      </c>
      <c r="E8" s="106" t="s">
        <v>368</v>
      </c>
      <c r="F8" s="106" t="s">
        <v>371</v>
      </c>
      <c r="G8" s="106" t="s">
        <v>370</v>
      </c>
      <c r="H8" s="98" t="s">
        <v>1236</v>
      </c>
      <c r="I8" s="321">
        <v>363</v>
      </c>
      <c r="J8" s="110">
        <v>363</v>
      </c>
      <c r="K8" s="98" t="s">
        <v>34</v>
      </c>
      <c r="L8" s="98" t="s">
        <v>1261</v>
      </c>
      <c r="M8" s="98" t="s">
        <v>1253</v>
      </c>
      <c r="N8" s="98" t="s">
        <v>970</v>
      </c>
      <c r="O8" s="98" t="s">
        <v>372</v>
      </c>
      <c r="P8" s="98"/>
      <c r="Q8" s="114" t="s">
        <v>858</v>
      </c>
      <c r="R8" s="118" t="s">
        <v>1262</v>
      </c>
      <c r="S8" s="33" t="s">
        <v>283</v>
      </c>
      <c r="T8" s="227" t="s">
        <v>742</v>
      </c>
    </row>
    <row r="9" spans="2:20" s="4" customFormat="1" ht="33" customHeight="1">
      <c r="B9" s="220">
        <v>16</v>
      </c>
      <c r="C9" s="33" t="s">
        <v>1257</v>
      </c>
      <c r="D9" s="66">
        <v>2</v>
      </c>
      <c r="E9" s="322" t="s">
        <v>379</v>
      </c>
      <c r="F9" s="323" t="s">
        <v>719</v>
      </c>
      <c r="G9" s="323" t="s">
        <v>735</v>
      </c>
      <c r="H9" s="324" t="s">
        <v>1233</v>
      </c>
      <c r="I9" s="325">
        <v>264000</v>
      </c>
      <c r="J9" s="326">
        <v>30000</v>
      </c>
      <c r="K9" s="324" t="s">
        <v>1255</v>
      </c>
      <c r="L9" s="324" t="s">
        <v>1252</v>
      </c>
      <c r="M9" s="324" t="s">
        <v>1391</v>
      </c>
      <c r="N9" s="324" t="s">
        <v>971</v>
      </c>
      <c r="O9" s="324" t="s">
        <v>1382</v>
      </c>
      <c r="P9" s="324" t="s">
        <v>982</v>
      </c>
      <c r="Q9" s="327" t="s">
        <v>857</v>
      </c>
      <c r="R9" s="118" t="s">
        <v>861</v>
      </c>
      <c r="S9" s="33" t="s">
        <v>284</v>
      </c>
      <c r="T9" s="33" t="s">
        <v>738</v>
      </c>
    </row>
    <row r="10" spans="2:20" s="4" customFormat="1" ht="33" customHeight="1">
      <c r="B10" s="220">
        <v>6</v>
      </c>
      <c r="C10" s="33" t="s">
        <v>1257</v>
      </c>
      <c r="D10" s="66">
        <v>2</v>
      </c>
      <c r="E10" s="322" t="s">
        <v>373</v>
      </c>
      <c r="F10" s="323" t="s">
        <v>720</v>
      </c>
      <c r="G10" s="323" t="s">
        <v>735</v>
      </c>
      <c r="H10" s="324" t="s">
        <v>1233</v>
      </c>
      <c r="I10" s="325">
        <v>199000</v>
      </c>
      <c r="J10" s="326">
        <v>30000</v>
      </c>
      <c r="K10" s="324" t="s">
        <v>1255</v>
      </c>
      <c r="L10" s="324" t="s">
        <v>1252</v>
      </c>
      <c r="M10" s="324" t="s">
        <v>1391</v>
      </c>
      <c r="N10" s="324" t="s">
        <v>971</v>
      </c>
      <c r="O10" s="324" t="s">
        <v>1382</v>
      </c>
      <c r="P10" s="324"/>
      <c r="Q10" s="327" t="s">
        <v>857</v>
      </c>
      <c r="R10" s="118" t="s">
        <v>861</v>
      </c>
      <c r="S10" s="33" t="s">
        <v>283</v>
      </c>
      <c r="T10" s="33" t="s">
        <v>738</v>
      </c>
    </row>
    <row r="11" spans="2:20" s="4" customFormat="1" ht="33" customHeight="1">
      <c r="B11" s="216">
        <v>7</v>
      </c>
      <c r="C11" s="33" t="s">
        <v>1257</v>
      </c>
      <c r="D11" s="66">
        <v>2</v>
      </c>
      <c r="E11" s="322" t="s">
        <v>1383</v>
      </c>
      <c r="F11" s="323" t="s">
        <v>721</v>
      </c>
      <c r="G11" s="323" t="s">
        <v>735</v>
      </c>
      <c r="H11" s="324" t="s">
        <v>1233</v>
      </c>
      <c r="I11" s="325">
        <v>288600</v>
      </c>
      <c r="J11" s="326">
        <v>30000</v>
      </c>
      <c r="K11" s="324" t="s">
        <v>1255</v>
      </c>
      <c r="L11" s="324" t="s">
        <v>1252</v>
      </c>
      <c r="M11" s="324" t="s">
        <v>1391</v>
      </c>
      <c r="N11" s="324" t="s">
        <v>971</v>
      </c>
      <c r="O11" s="324" t="s">
        <v>1382</v>
      </c>
      <c r="P11" s="324"/>
      <c r="Q11" s="327" t="s">
        <v>857</v>
      </c>
      <c r="R11" s="118" t="s">
        <v>861</v>
      </c>
      <c r="S11" s="33" t="s">
        <v>283</v>
      </c>
      <c r="T11" s="33" t="s">
        <v>738</v>
      </c>
    </row>
    <row r="12" spans="2:20" s="4" customFormat="1" ht="33" customHeight="1">
      <c r="B12" s="220">
        <v>8</v>
      </c>
      <c r="C12" s="33" t="s">
        <v>1384</v>
      </c>
      <c r="D12" s="66">
        <v>2</v>
      </c>
      <c r="E12" s="322" t="s">
        <v>1385</v>
      </c>
      <c r="F12" s="323" t="s">
        <v>722</v>
      </c>
      <c r="G12" s="323" t="s">
        <v>735</v>
      </c>
      <c r="H12" s="324" t="s">
        <v>1233</v>
      </c>
      <c r="I12" s="325">
        <v>364400</v>
      </c>
      <c r="J12" s="326">
        <v>30000</v>
      </c>
      <c r="K12" s="324" t="s">
        <v>1255</v>
      </c>
      <c r="L12" s="324" t="s">
        <v>1252</v>
      </c>
      <c r="M12" s="324" t="s">
        <v>1391</v>
      </c>
      <c r="N12" s="324" t="s">
        <v>971</v>
      </c>
      <c r="O12" s="324" t="s">
        <v>1382</v>
      </c>
      <c r="P12" s="324"/>
      <c r="Q12" s="327" t="s">
        <v>857</v>
      </c>
      <c r="R12" s="118" t="s">
        <v>861</v>
      </c>
      <c r="S12" s="33" t="s">
        <v>283</v>
      </c>
      <c r="T12" s="33" t="s">
        <v>738</v>
      </c>
    </row>
    <row r="13" spans="2:20" s="4" customFormat="1" ht="33" customHeight="1">
      <c r="B13" s="216">
        <v>9</v>
      </c>
      <c r="C13" s="33" t="s">
        <v>1384</v>
      </c>
      <c r="D13" s="66">
        <v>2</v>
      </c>
      <c r="E13" s="322" t="s">
        <v>1386</v>
      </c>
      <c r="F13" s="323" t="s">
        <v>723</v>
      </c>
      <c r="G13" s="323" t="s">
        <v>736</v>
      </c>
      <c r="H13" s="324" t="s">
        <v>1233</v>
      </c>
      <c r="I13" s="325">
        <v>274200</v>
      </c>
      <c r="J13" s="326">
        <v>24000</v>
      </c>
      <c r="K13" s="324" t="s">
        <v>1255</v>
      </c>
      <c r="L13" s="324" t="s">
        <v>1252</v>
      </c>
      <c r="M13" s="324" t="s">
        <v>1391</v>
      </c>
      <c r="N13" s="324" t="s">
        <v>971</v>
      </c>
      <c r="O13" s="324" t="s">
        <v>1382</v>
      </c>
      <c r="P13" s="324"/>
      <c r="Q13" s="327" t="s">
        <v>857</v>
      </c>
      <c r="R13" s="118" t="s">
        <v>861</v>
      </c>
      <c r="S13" s="33" t="s">
        <v>283</v>
      </c>
      <c r="T13" s="33" t="s">
        <v>738</v>
      </c>
    </row>
    <row r="14" spans="2:20" s="4" customFormat="1" ht="33" customHeight="1">
      <c r="B14" s="216">
        <v>11</v>
      </c>
      <c r="C14" s="33" t="s">
        <v>1388</v>
      </c>
      <c r="D14" s="66">
        <v>3</v>
      </c>
      <c r="E14" s="322" t="s">
        <v>374</v>
      </c>
      <c r="F14" s="323" t="s">
        <v>724</v>
      </c>
      <c r="G14" s="323" t="s">
        <v>725</v>
      </c>
      <c r="H14" s="324" t="s">
        <v>1233</v>
      </c>
      <c r="I14" s="325">
        <v>340900</v>
      </c>
      <c r="J14" s="326">
        <v>1000</v>
      </c>
      <c r="K14" s="324" t="s">
        <v>1255</v>
      </c>
      <c r="L14" s="324" t="s">
        <v>1252</v>
      </c>
      <c r="M14" s="324" t="s">
        <v>1391</v>
      </c>
      <c r="N14" s="324" t="s">
        <v>971</v>
      </c>
      <c r="O14" s="324" t="s">
        <v>1382</v>
      </c>
      <c r="P14" s="324" t="s">
        <v>982</v>
      </c>
      <c r="Q14" s="327" t="s">
        <v>857</v>
      </c>
      <c r="R14" s="118" t="s">
        <v>861</v>
      </c>
      <c r="S14" s="33" t="s">
        <v>289</v>
      </c>
      <c r="T14" s="33" t="s">
        <v>738</v>
      </c>
    </row>
    <row r="15" spans="2:20" s="4" customFormat="1" ht="33" customHeight="1">
      <c r="B15" s="220">
        <v>12</v>
      </c>
      <c r="C15" s="33" t="s">
        <v>1388</v>
      </c>
      <c r="D15" s="66">
        <v>3</v>
      </c>
      <c r="E15" s="322" t="s">
        <v>375</v>
      </c>
      <c r="F15" s="323" t="s">
        <v>726</v>
      </c>
      <c r="G15" s="323" t="s">
        <v>725</v>
      </c>
      <c r="H15" s="324" t="s">
        <v>1233</v>
      </c>
      <c r="I15" s="325">
        <v>271200</v>
      </c>
      <c r="J15" s="326">
        <v>1000</v>
      </c>
      <c r="K15" s="324" t="s">
        <v>1255</v>
      </c>
      <c r="L15" s="324" t="s">
        <v>1252</v>
      </c>
      <c r="M15" s="324" t="s">
        <v>1391</v>
      </c>
      <c r="N15" s="324" t="s">
        <v>971</v>
      </c>
      <c r="O15" s="324" t="s">
        <v>1382</v>
      </c>
      <c r="P15" s="324" t="s">
        <v>982</v>
      </c>
      <c r="Q15" s="327" t="s">
        <v>857</v>
      </c>
      <c r="R15" s="118" t="s">
        <v>861</v>
      </c>
      <c r="S15" s="33" t="s">
        <v>289</v>
      </c>
      <c r="T15" s="33" t="s">
        <v>738</v>
      </c>
    </row>
    <row r="16" spans="2:20" s="4" customFormat="1" ht="33" customHeight="1">
      <c r="B16" s="216">
        <v>13</v>
      </c>
      <c r="C16" s="33" t="s">
        <v>1390</v>
      </c>
      <c r="D16" s="66">
        <v>3</v>
      </c>
      <c r="E16" s="322" t="s">
        <v>376</v>
      </c>
      <c r="F16" s="323" t="s">
        <v>727</v>
      </c>
      <c r="G16" s="323" t="s">
        <v>728</v>
      </c>
      <c r="H16" s="324" t="s">
        <v>1233</v>
      </c>
      <c r="I16" s="325">
        <v>273800</v>
      </c>
      <c r="J16" s="326">
        <v>1000</v>
      </c>
      <c r="K16" s="324" t="s">
        <v>1255</v>
      </c>
      <c r="L16" s="324" t="s">
        <v>1252</v>
      </c>
      <c r="M16" s="324" t="s">
        <v>1391</v>
      </c>
      <c r="N16" s="324" t="s">
        <v>971</v>
      </c>
      <c r="O16" s="324" t="s">
        <v>1382</v>
      </c>
      <c r="P16" s="324" t="s">
        <v>982</v>
      </c>
      <c r="Q16" s="327" t="s">
        <v>857</v>
      </c>
      <c r="R16" s="118" t="s">
        <v>861</v>
      </c>
      <c r="S16" s="33" t="s">
        <v>289</v>
      </c>
      <c r="T16" s="33" t="s">
        <v>738</v>
      </c>
    </row>
    <row r="17" spans="2:20" s="4" customFormat="1" ht="33" customHeight="1">
      <c r="B17" s="220">
        <v>14</v>
      </c>
      <c r="C17" s="33" t="s">
        <v>1390</v>
      </c>
      <c r="D17" s="66">
        <v>3</v>
      </c>
      <c r="E17" s="322" t="s">
        <v>377</v>
      </c>
      <c r="F17" s="323" t="s">
        <v>729</v>
      </c>
      <c r="G17" s="323" t="s">
        <v>730</v>
      </c>
      <c r="H17" s="324" t="s">
        <v>1233</v>
      </c>
      <c r="I17" s="325">
        <v>311900</v>
      </c>
      <c r="J17" s="326">
        <v>1000</v>
      </c>
      <c r="K17" s="324" t="s">
        <v>1255</v>
      </c>
      <c r="L17" s="324" t="s">
        <v>1252</v>
      </c>
      <c r="M17" s="324" t="s">
        <v>1391</v>
      </c>
      <c r="N17" s="324" t="s">
        <v>971</v>
      </c>
      <c r="O17" s="324" t="s">
        <v>1382</v>
      </c>
      <c r="P17" s="324" t="s">
        <v>982</v>
      </c>
      <c r="Q17" s="327" t="s">
        <v>857</v>
      </c>
      <c r="R17" s="118" t="s">
        <v>861</v>
      </c>
      <c r="S17" s="33" t="s">
        <v>289</v>
      </c>
      <c r="T17" s="33" t="s">
        <v>738</v>
      </c>
    </row>
    <row r="18" spans="2:20" s="4" customFormat="1" ht="33" customHeight="1">
      <c r="B18" s="216">
        <v>15</v>
      </c>
      <c r="C18" s="33" t="s">
        <v>1390</v>
      </c>
      <c r="D18" s="66">
        <v>3</v>
      </c>
      <c r="E18" s="322" t="s">
        <v>378</v>
      </c>
      <c r="F18" s="323" t="s">
        <v>731</v>
      </c>
      <c r="G18" s="323" t="s">
        <v>732</v>
      </c>
      <c r="H18" s="324" t="s">
        <v>1233</v>
      </c>
      <c r="I18" s="325">
        <v>247000</v>
      </c>
      <c r="J18" s="326">
        <v>1000</v>
      </c>
      <c r="K18" s="324" t="s">
        <v>1255</v>
      </c>
      <c r="L18" s="324" t="s">
        <v>1252</v>
      </c>
      <c r="M18" s="324" t="s">
        <v>1391</v>
      </c>
      <c r="N18" s="324" t="s">
        <v>971</v>
      </c>
      <c r="O18" s="324" t="s">
        <v>1382</v>
      </c>
      <c r="P18" s="324" t="s">
        <v>982</v>
      </c>
      <c r="Q18" s="327" t="s">
        <v>857</v>
      </c>
      <c r="R18" s="118" t="s">
        <v>861</v>
      </c>
      <c r="S18" s="33" t="s">
        <v>289</v>
      </c>
      <c r="T18" s="33" t="s">
        <v>738</v>
      </c>
    </row>
    <row r="19" spans="2:20" s="4" customFormat="1" ht="33" customHeight="1">
      <c r="B19" s="220">
        <v>10</v>
      </c>
      <c r="C19" s="33" t="s">
        <v>1388</v>
      </c>
      <c r="D19" s="66">
        <v>3</v>
      </c>
      <c r="E19" s="322" t="s">
        <v>1387</v>
      </c>
      <c r="F19" s="323" t="s">
        <v>733</v>
      </c>
      <c r="G19" s="323" t="s">
        <v>734</v>
      </c>
      <c r="H19" s="324" t="s">
        <v>1233</v>
      </c>
      <c r="I19" s="325">
        <v>425800</v>
      </c>
      <c r="J19" s="326">
        <v>1000</v>
      </c>
      <c r="K19" s="324" t="s">
        <v>1255</v>
      </c>
      <c r="L19" s="324" t="s">
        <v>1252</v>
      </c>
      <c r="M19" s="324" t="s">
        <v>1391</v>
      </c>
      <c r="N19" s="324" t="s">
        <v>971</v>
      </c>
      <c r="O19" s="324" t="s">
        <v>1382</v>
      </c>
      <c r="P19" s="324"/>
      <c r="Q19" s="327" t="s">
        <v>857</v>
      </c>
      <c r="R19" s="118" t="s">
        <v>861</v>
      </c>
      <c r="S19" s="33" t="s">
        <v>289</v>
      </c>
      <c r="T19" s="33" t="s">
        <v>738</v>
      </c>
    </row>
    <row r="20" spans="2:20" s="4" customFormat="1" ht="35.25" customHeight="1">
      <c r="B20" s="216">
        <v>17</v>
      </c>
      <c r="C20" s="33" t="s">
        <v>1316</v>
      </c>
      <c r="D20" s="66">
        <v>4</v>
      </c>
      <c r="E20" s="37" t="s">
        <v>380</v>
      </c>
      <c r="F20" s="37" t="s">
        <v>381</v>
      </c>
      <c r="G20" s="37" t="s">
        <v>382</v>
      </c>
      <c r="H20" s="38" t="s">
        <v>1233</v>
      </c>
      <c r="I20" s="84">
        <v>140100</v>
      </c>
      <c r="J20" s="219">
        <v>4500</v>
      </c>
      <c r="K20" s="38" t="s">
        <v>1255</v>
      </c>
      <c r="L20" s="38" t="s">
        <v>1252</v>
      </c>
      <c r="M20" s="38" t="s">
        <v>1391</v>
      </c>
      <c r="N20" s="38" t="s">
        <v>972</v>
      </c>
      <c r="O20" s="38" t="s">
        <v>383</v>
      </c>
      <c r="P20" s="38"/>
      <c r="Q20" s="119" t="s">
        <v>857</v>
      </c>
      <c r="R20" s="118" t="s">
        <v>863</v>
      </c>
      <c r="S20" s="33" t="s">
        <v>283</v>
      </c>
      <c r="T20" s="33" t="s">
        <v>738</v>
      </c>
    </row>
    <row r="21" spans="2:20" s="4" customFormat="1" ht="28.5" customHeight="1">
      <c r="B21" s="220">
        <v>18</v>
      </c>
      <c r="C21" s="33" t="s">
        <v>1316</v>
      </c>
      <c r="D21" s="66">
        <v>4</v>
      </c>
      <c r="E21" s="34" t="s">
        <v>362</v>
      </c>
      <c r="F21" s="34" t="s">
        <v>384</v>
      </c>
      <c r="G21" s="34" t="s">
        <v>385</v>
      </c>
      <c r="H21" s="35" t="s">
        <v>1233</v>
      </c>
      <c r="I21" s="85">
        <v>167000</v>
      </c>
      <c r="J21" s="36">
        <v>4500</v>
      </c>
      <c r="K21" s="35" t="s">
        <v>1255</v>
      </c>
      <c r="L21" s="35" t="s">
        <v>1252</v>
      </c>
      <c r="M21" s="35" t="s">
        <v>1391</v>
      </c>
      <c r="N21" s="35" t="s">
        <v>972</v>
      </c>
      <c r="O21" s="35" t="s">
        <v>386</v>
      </c>
      <c r="P21" s="35"/>
      <c r="Q21" s="101" t="s">
        <v>857</v>
      </c>
      <c r="R21" s="118" t="s">
        <v>863</v>
      </c>
      <c r="S21" s="33" t="s">
        <v>283</v>
      </c>
      <c r="T21" s="33" t="s">
        <v>738</v>
      </c>
    </row>
    <row r="22" spans="2:20" s="4" customFormat="1" ht="28.5" customHeight="1">
      <c r="B22" s="216">
        <v>19</v>
      </c>
      <c r="C22" s="33" t="s">
        <v>1316</v>
      </c>
      <c r="D22" s="66">
        <v>4</v>
      </c>
      <c r="E22" s="34" t="s">
        <v>387</v>
      </c>
      <c r="F22" s="34" t="s">
        <v>388</v>
      </c>
      <c r="G22" s="34" t="s">
        <v>389</v>
      </c>
      <c r="H22" s="35" t="s">
        <v>1233</v>
      </c>
      <c r="I22" s="85">
        <v>197200</v>
      </c>
      <c r="J22" s="36">
        <v>5000</v>
      </c>
      <c r="K22" s="35" t="s">
        <v>1255</v>
      </c>
      <c r="L22" s="35" t="s">
        <v>1252</v>
      </c>
      <c r="M22" s="35" t="s">
        <v>1391</v>
      </c>
      <c r="N22" s="35" t="s">
        <v>972</v>
      </c>
      <c r="O22" s="35" t="s">
        <v>390</v>
      </c>
      <c r="P22" s="35"/>
      <c r="Q22" s="101" t="s">
        <v>857</v>
      </c>
      <c r="R22" s="118" t="s">
        <v>864</v>
      </c>
      <c r="S22" s="33" t="s">
        <v>283</v>
      </c>
      <c r="T22" s="33" t="s">
        <v>738</v>
      </c>
    </row>
    <row r="23" spans="2:20" s="4" customFormat="1" ht="28.5" customHeight="1">
      <c r="B23" s="220">
        <v>20</v>
      </c>
      <c r="C23" s="33" t="s">
        <v>1316</v>
      </c>
      <c r="D23" s="66">
        <v>4</v>
      </c>
      <c r="E23" s="34" t="s">
        <v>391</v>
      </c>
      <c r="F23" s="34" t="s">
        <v>392</v>
      </c>
      <c r="G23" s="34" t="s">
        <v>389</v>
      </c>
      <c r="H23" s="35" t="s">
        <v>1233</v>
      </c>
      <c r="I23" s="85">
        <v>187000</v>
      </c>
      <c r="J23" s="36">
        <v>6000</v>
      </c>
      <c r="K23" s="35" t="s">
        <v>1255</v>
      </c>
      <c r="L23" s="35" t="s">
        <v>1252</v>
      </c>
      <c r="M23" s="35" t="s">
        <v>1391</v>
      </c>
      <c r="N23" s="35" t="s">
        <v>972</v>
      </c>
      <c r="O23" s="35" t="s">
        <v>393</v>
      </c>
      <c r="P23" s="35"/>
      <c r="Q23" s="101" t="s">
        <v>857</v>
      </c>
      <c r="R23" s="118" t="s">
        <v>864</v>
      </c>
      <c r="S23" s="33" t="s">
        <v>283</v>
      </c>
      <c r="T23" s="33" t="s">
        <v>738</v>
      </c>
    </row>
    <row r="24" spans="2:20" s="4" customFormat="1" ht="28.5" customHeight="1">
      <c r="B24" s="216">
        <v>21</v>
      </c>
      <c r="C24" s="33" t="s">
        <v>1254</v>
      </c>
      <c r="D24" s="66">
        <v>5</v>
      </c>
      <c r="E24" s="34" t="s">
        <v>394</v>
      </c>
      <c r="F24" s="34" t="s">
        <v>395</v>
      </c>
      <c r="G24" s="34" t="s">
        <v>396</v>
      </c>
      <c r="H24" s="35" t="s">
        <v>1233</v>
      </c>
      <c r="I24" s="85">
        <v>133940</v>
      </c>
      <c r="J24" s="36">
        <v>10000</v>
      </c>
      <c r="K24" s="35" t="s">
        <v>1255</v>
      </c>
      <c r="L24" s="35" t="s">
        <v>1252</v>
      </c>
      <c r="M24" s="35" t="s">
        <v>1391</v>
      </c>
      <c r="N24" s="35" t="s">
        <v>972</v>
      </c>
      <c r="O24" s="35" t="s">
        <v>1382</v>
      </c>
      <c r="P24" s="35"/>
      <c r="Q24" s="101" t="s">
        <v>857</v>
      </c>
      <c r="R24" s="118" t="s">
        <v>865</v>
      </c>
      <c r="S24" s="33" t="s">
        <v>287</v>
      </c>
      <c r="T24" s="33" t="s">
        <v>738</v>
      </c>
    </row>
    <row r="25" spans="2:20" s="4" customFormat="1" ht="28.5" customHeight="1">
      <c r="B25" s="220">
        <v>22</v>
      </c>
      <c r="C25" s="33" t="s">
        <v>1254</v>
      </c>
      <c r="D25" s="66">
        <v>5</v>
      </c>
      <c r="E25" s="34" t="s">
        <v>397</v>
      </c>
      <c r="F25" s="34" t="s">
        <v>398</v>
      </c>
      <c r="G25" s="34" t="s">
        <v>399</v>
      </c>
      <c r="H25" s="35" t="s">
        <v>1233</v>
      </c>
      <c r="I25" s="85">
        <v>128582</v>
      </c>
      <c r="J25" s="36">
        <v>4000</v>
      </c>
      <c r="K25" s="35" t="s">
        <v>1255</v>
      </c>
      <c r="L25" s="35" t="s">
        <v>1252</v>
      </c>
      <c r="M25" s="35" t="s">
        <v>1391</v>
      </c>
      <c r="N25" s="35" t="s">
        <v>972</v>
      </c>
      <c r="O25" s="35" t="s">
        <v>1382</v>
      </c>
      <c r="P25" s="35"/>
      <c r="Q25" s="101" t="s">
        <v>857</v>
      </c>
      <c r="R25" s="118" t="s">
        <v>866</v>
      </c>
      <c r="S25" s="33" t="s">
        <v>287</v>
      </c>
      <c r="T25" s="33" t="s">
        <v>738</v>
      </c>
    </row>
    <row r="26" spans="2:20" s="4" customFormat="1" ht="28.5" customHeight="1">
      <c r="B26" s="216">
        <v>23</v>
      </c>
      <c r="C26" s="33" t="s">
        <v>1388</v>
      </c>
      <c r="D26" s="66">
        <v>6</v>
      </c>
      <c r="E26" s="34" t="s">
        <v>400</v>
      </c>
      <c r="F26" s="34" t="s">
        <v>401</v>
      </c>
      <c r="G26" s="34" t="s">
        <v>402</v>
      </c>
      <c r="H26" s="35" t="s">
        <v>1233</v>
      </c>
      <c r="I26" s="221">
        <f>2871.58*100</f>
        <v>287158</v>
      </c>
      <c r="J26" s="36" t="s">
        <v>1389</v>
      </c>
      <c r="K26" s="35" t="s">
        <v>1255</v>
      </c>
      <c r="L26" s="35" t="s">
        <v>1252</v>
      </c>
      <c r="M26" s="35" t="s">
        <v>1391</v>
      </c>
      <c r="N26" s="35" t="s">
        <v>972</v>
      </c>
      <c r="O26" s="35" t="s">
        <v>1382</v>
      </c>
      <c r="P26" s="35"/>
      <c r="Q26" s="101" t="s">
        <v>857</v>
      </c>
      <c r="R26" s="118" t="s">
        <v>867</v>
      </c>
      <c r="S26" s="33" t="s">
        <v>289</v>
      </c>
      <c r="T26" s="33" t="s">
        <v>738</v>
      </c>
    </row>
    <row r="27" spans="2:20" s="4" customFormat="1" ht="28.5" customHeight="1">
      <c r="B27" s="220">
        <v>24</v>
      </c>
      <c r="C27" s="33" t="s">
        <v>1388</v>
      </c>
      <c r="D27" s="66">
        <v>6</v>
      </c>
      <c r="E27" s="34" t="s">
        <v>403</v>
      </c>
      <c r="F27" s="34" t="s">
        <v>404</v>
      </c>
      <c r="G27" s="34" t="s">
        <v>405</v>
      </c>
      <c r="H27" s="35" t="s">
        <v>1233</v>
      </c>
      <c r="I27" s="221">
        <f>2321.58*100</f>
        <v>232158</v>
      </c>
      <c r="J27" s="36" t="s">
        <v>1389</v>
      </c>
      <c r="K27" s="35" t="s">
        <v>1255</v>
      </c>
      <c r="L27" s="35" t="s">
        <v>1252</v>
      </c>
      <c r="M27" s="35" t="s">
        <v>1391</v>
      </c>
      <c r="N27" s="35" t="s">
        <v>972</v>
      </c>
      <c r="O27" s="35" t="s">
        <v>1382</v>
      </c>
      <c r="P27" s="35"/>
      <c r="Q27" s="101" t="s">
        <v>857</v>
      </c>
      <c r="R27" s="118" t="s">
        <v>867</v>
      </c>
      <c r="S27" s="33" t="s">
        <v>289</v>
      </c>
      <c r="T27" s="33" t="s">
        <v>738</v>
      </c>
    </row>
    <row r="28" spans="2:20" s="4" customFormat="1" ht="33.75" customHeight="1">
      <c r="B28" s="216">
        <v>25</v>
      </c>
      <c r="C28" s="33" t="s">
        <v>1388</v>
      </c>
      <c r="D28" s="66">
        <v>6</v>
      </c>
      <c r="E28" s="34" t="s">
        <v>406</v>
      </c>
      <c r="F28" s="34" t="s">
        <v>407</v>
      </c>
      <c r="G28" s="34" t="s">
        <v>408</v>
      </c>
      <c r="H28" s="35" t="s">
        <v>1233</v>
      </c>
      <c r="I28" s="221">
        <f>2080.03*100</f>
        <v>208003.00000000003</v>
      </c>
      <c r="J28" s="36" t="s">
        <v>1389</v>
      </c>
      <c r="K28" s="35" t="s">
        <v>1255</v>
      </c>
      <c r="L28" s="35" t="s">
        <v>1252</v>
      </c>
      <c r="M28" s="35" t="s">
        <v>1391</v>
      </c>
      <c r="N28" s="35" t="s">
        <v>972</v>
      </c>
      <c r="O28" s="35" t="s">
        <v>1382</v>
      </c>
      <c r="P28" s="35"/>
      <c r="Q28" s="101" t="s">
        <v>857</v>
      </c>
      <c r="R28" s="118" t="s">
        <v>867</v>
      </c>
      <c r="S28" s="33" t="s">
        <v>289</v>
      </c>
      <c r="T28" s="33" t="s">
        <v>738</v>
      </c>
    </row>
    <row r="29" spans="2:20" s="4" customFormat="1" ht="35.25" customHeight="1">
      <c r="B29" s="220">
        <v>26</v>
      </c>
      <c r="C29" s="33" t="s">
        <v>1388</v>
      </c>
      <c r="D29" s="66">
        <v>6</v>
      </c>
      <c r="E29" s="34" t="s">
        <v>409</v>
      </c>
      <c r="F29" s="34" t="s">
        <v>410</v>
      </c>
      <c r="G29" s="34" t="s">
        <v>411</v>
      </c>
      <c r="H29" s="35" t="s">
        <v>1233</v>
      </c>
      <c r="I29" s="221">
        <f>1966.55*100</f>
        <v>196655</v>
      </c>
      <c r="J29" s="36" t="s">
        <v>1389</v>
      </c>
      <c r="K29" s="35" t="s">
        <v>1255</v>
      </c>
      <c r="L29" s="35" t="s">
        <v>1252</v>
      </c>
      <c r="M29" s="35" t="s">
        <v>1391</v>
      </c>
      <c r="N29" s="35" t="s">
        <v>972</v>
      </c>
      <c r="O29" s="35" t="s">
        <v>1382</v>
      </c>
      <c r="P29" s="35"/>
      <c r="Q29" s="101" t="s">
        <v>857</v>
      </c>
      <c r="R29" s="118" t="s">
        <v>867</v>
      </c>
      <c r="S29" s="33" t="s">
        <v>289</v>
      </c>
      <c r="T29" s="33" t="s">
        <v>738</v>
      </c>
    </row>
    <row r="30" spans="2:20" s="4" customFormat="1" ht="37.5" customHeight="1">
      <c r="B30" s="216">
        <v>27</v>
      </c>
      <c r="C30" s="33" t="s">
        <v>1388</v>
      </c>
      <c r="D30" s="66">
        <v>6</v>
      </c>
      <c r="E30" s="34" t="s">
        <v>412</v>
      </c>
      <c r="F30" s="34" t="s">
        <v>413</v>
      </c>
      <c r="G30" s="34" t="s">
        <v>414</v>
      </c>
      <c r="H30" s="35" t="s">
        <v>1233</v>
      </c>
      <c r="I30" s="221">
        <f>2145.02*100</f>
        <v>214502</v>
      </c>
      <c r="J30" s="36" t="s">
        <v>1389</v>
      </c>
      <c r="K30" s="35" t="s">
        <v>1255</v>
      </c>
      <c r="L30" s="35" t="s">
        <v>1252</v>
      </c>
      <c r="M30" s="35" t="s">
        <v>1391</v>
      </c>
      <c r="N30" s="35" t="s">
        <v>972</v>
      </c>
      <c r="O30" s="35" t="s">
        <v>1382</v>
      </c>
      <c r="P30" s="35"/>
      <c r="Q30" s="101" t="s">
        <v>857</v>
      </c>
      <c r="R30" s="118" t="s">
        <v>867</v>
      </c>
      <c r="S30" s="33" t="s">
        <v>289</v>
      </c>
      <c r="T30" s="33" t="s">
        <v>738</v>
      </c>
    </row>
    <row r="31" spans="2:20" s="4" customFormat="1" ht="36.75" customHeight="1">
      <c r="B31" s="220">
        <v>28</v>
      </c>
      <c r="C31" s="33" t="s">
        <v>1388</v>
      </c>
      <c r="D31" s="66">
        <v>6</v>
      </c>
      <c r="E31" s="34" t="s">
        <v>415</v>
      </c>
      <c r="F31" s="34" t="s">
        <v>416</v>
      </c>
      <c r="G31" s="34" t="s">
        <v>417</v>
      </c>
      <c r="H31" s="35" t="s">
        <v>1233</v>
      </c>
      <c r="I31" s="221">
        <f>1720.53*100</f>
        <v>172053</v>
      </c>
      <c r="J31" s="36" t="s">
        <v>1389</v>
      </c>
      <c r="K31" s="35" t="s">
        <v>1255</v>
      </c>
      <c r="L31" s="35" t="s">
        <v>1252</v>
      </c>
      <c r="M31" s="35" t="s">
        <v>1391</v>
      </c>
      <c r="N31" s="35" t="s">
        <v>972</v>
      </c>
      <c r="O31" s="35" t="s">
        <v>1382</v>
      </c>
      <c r="P31" s="35"/>
      <c r="Q31" s="101" t="s">
        <v>857</v>
      </c>
      <c r="R31" s="118" t="s">
        <v>867</v>
      </c>
      <c r="S31" s="33" t="s">
        <v>289</v>
      </c>
      <c r="T31" s="33" t="s">
        <v>738</v>
      </c>
    </row>
    <row r="32" spans="2:20" s="4" customFormat="1" ht="36.75" customHeight="1">
      <c r="B32" s="216">
        <v>29</v>
      </c>
      <c r="C32" s="33" t="s">
        <v>1388</v>
      </c>
      <c r="D32" s="66">
        <v>6</v>
      </c>
      <c r="E32" s="34" t="s">
        <v>418</v>
      </c>
      <c r="F32" s="34" t="s">
        <v>419</v>
      </c>
      <c r="G32" s="34" t="s">
        <v>420</v>
      </c>
      <c r="H32" s="35" t="s">
        <v>1233</v>
      </c>
      <c r="I32" s="221">
        <f>3106.01*100</f>
        <v>310601</v>
      </c>
      <c r="J32" s="36" t="s">
        <v>1389</v>
      </c>
      <c r="K32" s="35" t="s">
        <v>1255</v>
      </c>
      <c r="L32" s="35" t="s">
        <v>1252</v>
      </c>
      <c r="M32" s="35" t="s">
        <v>1391</v>
      </c>
      <c r="N32" s="35" t="s">
        <v>972</v>
      </c>
      <c r="O32" s="35" t="s">
        <v>1382</v>
      </c>
      <c r="P32" s="35"/>
      <c r="Q32" s="101" t="s">
        <v>857</v>
      </c>
      <c r="R32" s="118" t="s">
        <v>867</v>
      </c>
      <c r="S32" s="33" t="s">
        <v>289</v>
      </c>
      <c r="T32" s="33" t="s">
        <v>738</v>
      </c>
    </row>
    <row r="33" spans="2:20" s="4" customFormat="1" ht="35.25" customHeight="1">
      <c r="B33" s="220">
        <v>30</v>
      </c>
      <c r="C33" s="33" t="s">
        <v>1388</v>
      </c>
      <c r="D33" s="66">
        <v>6</v>
      </c>
      <c r="E33" s="34" t="s">
        <v>421</v>
      </c>
      <c r="F33" s="34" t="s">
        <v>422</v>
      </c>
      <c r="G33" s="34" t="s">
        <v>423</v>
      </c>
      <c r="H33" s="35" t="s">
        <v>1233</v>
      </c>
      <c r="I33" s="221">
        <f>2876.11*100</f>
        <v>287611</v>
      </c>
      <c r="J33" s="36" t="s">
        <v>1389</v>
      </c>
      <c r="K33" s="35" t="s">
        <v>1255</v>
      </c>
      <c r="L33" s="35" t="s">
        <v>1252</v>
      </c>
      <c r="M33" s="35" t="s">
        <v>1391</v>
      </c>
      <c r="N33" s="35" t="s">
        <v>972</v>
      </c>
      <c r="O33" s="35" t="s">
        <v>1382</v>
      </c>
      <c r="P33" s="35"/>
      <c r="Q33" s="101" t="s">
        <v>857</v>
      </c>
      <c r="R33" s="118" t="s">
        <v>867</v>
      </c>
      <c r="S33" s="33" t="s">
        <v>289</v>
      </c>
      <c r="T33" s="33" t="s">
        <v>738</v>
      </c>
    </row>
    <row r="34" spans="2:20" s="4" customFormat="1" ht="39.75" customHeight="1">
      <c r="B34" s="216">
        <v>31</v>
      </c>
      <c r="C34" s="33" t="s">
        <v>1294</v>
      </c>
      <c r="D34" s="66"/>
      <c r="E34" s="34" t="s">
        <v>424</v>
      </c>
      <c r="F34" s="34" t="s">
        <v>983</v>
      </c>
      <c r="G34" s="34" t="s">
        <v>425</v>
      </c>
      <c r="H34" s="35" t="s">
        <v>1233</v>
      </c>
      <c r="I34" s="85">
        <v>29700</v>
      </c>
      <c r="J34" s="36">
        <v>1000</v>
      </c>
      <c r="K34" s="35" t="s">
        <v>1322</v>
      </c>
      <c r="L34" s="35" t="s">
        <v>1252</v>
      </c>
      <c r="M34" s="35" t="s">
        <v>1391</v>
      </c>
      <c r="N34" s="35" t="s">
        <v>973</v>
      </c>
      <c r="O34" s="35" t="s">
        <v>426</v>
      </c>
      <c r="P34" s="35"/>
      <c r="Q34" s="101" t="s">
        <v>857</v>
      </c>
      <c r="R34" s="118" t="s">
        <v>1262</v>
      </c>
      <c r="S34" s="33" t="s">
        <v>287</v>
      </c>
      <c r="T34" s="33" t="s">
        <v>740</v>
      </c>
    </row>
    <row r="35" spans="2:20" s="4" customFormat="1" ht="30" customHeight="1">
      <c r="B35" s="220">
        <v>32</v>
      </c>
      <c r="C35" s="33" t="s">
        <v>1316</v>
      </c>
      <c r="D35" s="66"/>
      <c r="E35" s="34" t="s">
        <v>427</v>
      </c>
      <c r="F35" s="315" t="s">
        <v>712</v>
      </c>
      <c r="G35" s="34" t="s">
        <v>428</v>
      </c>
      <c r="H35" s="35" t="s">
        <v>1233</v>
      </c>
      <c r="I35" s="316">
        <v>8300</v>
      </c>
      <c r="J35" s="317">
        <v>2000</v>
      </c>
      <c r="K35" s="35" t="s">
        <v>34</v>
      </c>
      <c r="L35" s="35" t="s">
        <v>1252</v>
      </c>
      <c r="M35" s="35" t="s">
        <v>1391</v>
      </c>
      <c r="N35" s="35" t="s">
        <v>973</v>
      </c>
      <c r="O35" s="222" t="s">
        <v>429</v>
      </c>
      <c r="P35" s="35"/>
      <c r="Q35" s="101" t="s">
        <v>857</v>
      </c>
      <c r="R35" s="118" t="s">
        <v>1262</v>
      </c>
      <c r="S35" s="33" t="s">
        <v>283</v>
      </c>
      <c r="T35" s="227" t="s">
        <v>742</v>
      </c>
    </row>
    <row r="36" spans="2:20" s="4" customFormat="1" ht="30" customHeight="1">
      <c r="B36" s="216">
        <v>33</v>
      </c>
      <c r="C36" s="33" t="s">
        <v>1392</v>
      </c>
      <c r="D36" s="66"/>
      <c r="E36" s="34" t="s">
        <v>430</v>
      </c>
      <c r="F36" s="34" t="s">
        <v>431</v>
      </c>
      <c r="G36" s="34" t="s">
        <v>432</v>
      </c>
      <c r="H36" s="35" t="s">
        <v>1233</v>
      </c>
      <c r="I36" s="316">
        <v>182874</v>
      </c>
      <c r="J36" s="36">
        <v>500</v>
      </c>
      <c r="K36" s="35" t="s">
        <v>1322</v>
      </c>
      <c r="L36" s="35" t="s">
        <v>1252</v>
      </c>
      <c r="M36" s="35" t="s">
        <v>1391</v>
      </c>
      <c r="N36" s="35" t="s">
        <v>973</v>
      </c>
      <c r="O36" s="35" t="s">
        <v>433</v>
      </c>
      <c r="P36" s="35"/>
      <c r="Q36" s="101" t="s">
        <v>857</v>
      </c>
      <c r="R36" s="118" t="s">
        <v>868</v>
      </c>
      <c r="S36" s="33" t="s">
        <v>285</v>
      </c>
      <c r="T36" s="33" t="s">
        <v>738</v>
      </c>
    </row>
    <row r="37" spans="2:20" s="4" customFormat="1" ht="30" customHeight="1">
      <c r="B37" s="220">
        <v>34</v>
      </c>
      <c r="C37" s="33" t="s">
        <v>1316</v>
      </c>
      <c r="D37" s="66"/>
      <c r="E37" s="223" t="s">
        <v>434</v>
      </c>
      <c r="F37" s="34" t="s">
        <v>435</v>
      </c>
      <c r="G37" s="34" t="s">
        <v>436</v>
      </c>
      <c r="H37" s="35" t="s">
        <v>1236</v>
      </c>
      <c r="I37" s="85">
        <v>8800</v>
      </c>
      <c r="J37" s="36">
        <v>5000</v>
      </c>
      <c r="K37" s="35" t="s">
        <v>437</v>
      </c>
      <c r="L37" s="35" t="s">
        <v>1393</v>
      </c>
      <c r="M37" s="35" t="s">
        <v>1253</v>
      </c>
      <c r="N37" s="35" t="s">
        <v>974</v>
      </c>
      <c r="O37" s="35" t="s">
        <v>438</v>
      </c>
      <c r="P37" s="35"/>
      <c r="Q37" s="101" t="s">
        <v>857</v>
      </c>
      <c r="R37" s="118" t="s">
        <v>1262</v>
      </c>
      <c r="S37" s="33" t="s">
        <v>283</v>
      </c>
      <c r="T37" s="227" t="s">
        <v>742</v>
      </c>
    </row>
    <row r="38" spans="2:20" s="4" customFormat="1" ht="30" customHeight="1">
      <c r="B38" s="216">
        <v>35</v>
      </c>
      <c r="C38" s="67" t="s">
        <v>1257</v>
      </c>
      <c r="D38" s="66"/>
      <c r="E38" s="223" t="s">
        <v>439</v>
      </c>
      <c r="F38" s="34" t="s">
        <v>440</v>
      </c>
      <c r="G38" s="34" t="s">
        <v>441</v>
      </c>
      <c r="H38" s="35" t="s">
        <v>1233</v>
      </c>
      <c r="I38" s="85">
        <v>47400</v>
      </c>
      <c r="J38" s="224">
        <v>5075</v>
      </c>
      <c r="K38" s="35" t="s">
        <v>1322</v>
      </c>
      <c r="L38" s="35" t="s">
        <v>1273</v>
      </c>
      <c r="M38" s="35" t="s">
        <v>1253</v>
      </c>
      <c r="N38" s="35" t="s">
        <v>974</v>
      </c>
      <c r="O38" s="35" t="s">
        <v>442</v>
      </c>
      <c r="P38" s="35"/>
      <c r="Q38" s="101" t="s">
        <v>857</v>
      </c>
      <c r="R38" s="118" t="s">
        <v>1262</v>
      </c>
      <c r="S38" s="67" t="s">
        <v>283</v>
      </c>
      <c r="T38" s="33" t="s">
        <v>738</v>
      </c>
    </row>
    <row r="39" spans="2:20" s="4" customFormat="1" ht="39.75" customHeight="1">
      <c r="B39" s="220">
        <v>36</v>
      </c>
      <c r="C39" s="33" t="s">
        <v>1257</v>
      </c>
      <c r="D39" s="66"/>
      <c r="E39" s="223" t="s">
        <v>443</v>
      </c>
      <c r="F39" s="34" t="s">
        <v>444</v>
      </c>
      <c r="G39" s="34" t="s">
        <v>445</v>
      </c>
      <c r="H39" s="35" t="s">
        <v>1233</v>
      </c>
      <c r="I39" s="85">
        <v>37722</v>
      </c>
      <c r="J39" s="36">
        <v>1400</v>
      </c>
      <c r="K39" s="35" t="s">
        <v>1322</v>
      </c>
      <c r="L39" s="35" t="s">
        <v>1287</v>
      </c>
      <c r="M39" s="35" t="s">
        <v>1253</v>
      </c>
      <c r="N39" s="35" t="s">
        <v>974</v>
      </c>
      <c r="O39" s="35" t="s">
        <v>446</v>
      </c>
      <c r="P39" s="35"/>
      <c r="Q39" s="101" t="s">
        <v>857</v>
      </c>
      <c r="R39" s="118" t="s">
        <v>1262</v>
      </c>
      <c r="S39" s="33" t="s">
        <v>283</v>
      </c>
      <c r="T39" s="33" t="s">
        <v>738</v>
      </c>
    </row>
    <row r="40" spans="2:20" s="4" customFormat="1" ht="39.75" customHeight="1">
      <c r="B40" s="216">
        <v>37</v>
      </c>
      <c r="C40" s="33" t="s">
        <v>1257</v>
      </c>
      <c r="D40" s="66"/>
      <c r="E40" s="223" t="s">
        <v>447</v>
      </c>
      <c r="F40" s="34" t="s">
        <v>448</v>
      </c>
      <c r="G40" s="34" t="s">
        <v>449</v>
      </c>
      <c r="H40" s="35" t="s">
        <v>1233</v>
      </c>
      <c r="I40" s="85">
        <v>35000</v>
      </c>
      <c r="J40" s="36">
        <v>1500</v>
      </c>
      <c r="K40" s="35" t="s">
        <v>1322</v>
      </c>
      <c r="L40" s="35" t="s">
        <v>1287</v>
      </c>
      <c r="M40" s="35" t="s">
        <v>1253</v>
      </c>
      <c r="N40" s="35" t="s">
        <v>974</v>
      </c>
      <c r="O40" s="225" t="s">
        <v>1394</v>
      </c>
      <c r="P40" s="35"/>
      <c r="Q40" s="101" t="s">
        <v>857</v>
      </c>
      <c r="R40" s="118" t="s">
        <v>1262</v>
      </c>
      <c r="S40" s="33" t="s">
        <v>283</v>
      </c>
      <c r="T40" s="33" t="s">
        <v>738</v>
      </c>
    </row>
    <row r="41" spans="2:20" s="4" customFormat="1" ht="30" customHeight="1">
      <c r="B41" s="220">
        <v>38</v>
      </c>
      <c r="C41" s="33" t="s">
        <v>1392</v>
      </c>
      <c r="D41" s="66"/>
      <c r="E41" s="223" t="s">
        <v>450</v>
      </c>
      <c r="F41" s="34" t="s">
        <v>451</v>
      </c>
      <c r="G41" s="34" t="s">
        <v>452</v>
      </c>
      <c r="H41" s="35" t="s">
        <v>1236</v>
      </c>
      <c r="I41" s="85">
        <v>8000</v>
      </c>
      <c r="J41" s="36">
        <v>4500</v>
      </c>
      <c r="K41" s="35" t="s">
        <v>437</v>
      </c>
      <c r="L41" s="35" t="s">
        <v>1393</v>
      </c>
      <c r="M41" s="35" t="s">
        <v>1253</v>
      </c>
      <c r="N41" s="35" t="s">
        <v>974</v>
      </c>
      <c r="O41" s="225" t="s">
        <v>1395</v>
      </c>
      <c r="P41" s="35"/>
      <c r="Q41" s="101" t="s">
        <v>857</v>
      </c>
      <c r="R41" s="118" t="s">
        <v>1262</v>
      </c>
      <c r="S41" s="33" t="s">
        <v>285</v>
      </c>
      <c r="T41" s="227" t="s">
        <v>742</v>
      </c>
    </row>
    <row r="42" spans="2:20" s="4" customFormat="1" ht="30" customHeight="1">
      <c r="B42" s="216">
        <v>39</v>
      </c>
      <c r="C42" s="67" t="s">
        <v>1290</v>
      </c>
      <c r="D42" s="66"/>
      <c r="E42" s="223" t="s">
        <v>453</v>
      </c>
      <c r="F42" s="34" t="s">
        <v>454</v>
      </c>
      <c r="G42" s="34" t="s">
        <v>455</v>
      </c>
      <c r="H42" s="35" t="s">
        <v>1233</v>
      </c>
      <c r="I42" s="85">
        <v>348400</v>
      </c>
      <c r="J42" s="226" t="s">
        <v>429</v>
      </c>
      <c r="K42" s="35" t="s">
        <v>437</v>
      </c>
      <c r="L42" s="35" t="s">
        <v>1273</v>
      </c>
      <c r="M42" s="35" t="s">
        <v>1253</v>
      </c>
      <c r="N42" s="35" t="s">
        <v>974</v>
      </c>
      <c r="O42" s="35" t="s">
        <v>1382</v>
      </c>
      <c r="P42" s="35"/>
      <c r="Q42" s="101" t="s">
        <v>857</v>
      </c>
      <c r="R42" s="118" t="s">
        <v>869</v>
      </c>
      <c r="S42" s="67" t="s">
        <v>285</v>
      </c>
      <c r="T42" s="33" t="s">
        <v>739</v>
      </c>
    </row>
    <row r="43" spans="2:20" s="4" customFormat="1" ht="39.75" customHeight="1">
      <c r="B43" s="220">
        <v>40</v>
      </c>
      <c r="C43" s="67" t="s">
        <v>1396</v>
      </c>
      <c r="D43" s="66"/>
      <c r="E43" s="223" t="s">
        <v>456</v>
      </c>
      <c r="F43" s="34" t="s">
        <v>457</v>
      </c>
      <c r="G43" s="34" t="s">
        <v>458</v>
      </c>
      <c r="H43" s="35" t="s">
        <v>1233</v>
      </c>
      <c r="I43" s="85">
        <v>10800</v>
      </c>
      <c r="J43" s="224">
        <v>2720</v>
      </c>
      <c r="K43" s="35" t="s">
        <v>1322</v>
      </c>
      <c r="L43" s="35" t="s">
        <v>1273</v>
      </c>
      <c r="M43" s="35" t="s">
        <v>1253</v>
      </c>
      <c r="N43" s="35" t="s">
        <v>974</v>
      </c>
      <c r="O43" s="35" t="s">
        <v>1382</v>
      </c>
      <c r="P43" s="35"/>
      <c r="Q43" s="101" t="s">
        <v>857</v>
      </c>
      <c r="R43" s="118" t="s">
        <v>1262</v>
      </c>
      <c r="S43" s="67" t="s">
        <v>285</v>
      </c>
      <c r="T43" s="227" t="s">
        <v>742</v>
      </c>
    </row>
    <row r="44" spans="2:20" s="4" customFormat="1" ht="39.75" customHeight="1">
      <c r="B44" s="216">
        <v>41</v>
      </c>
      <c r="C44" s="67" t="s">
        <v>1396</v>
      </c>
      <c r="D44" s="66"/>
      <c r="E44" s="223" t="s">
        <v>459</v>
      </c>
      <c r="F44" s="34" t="s">
        <v>460</v>
      </c>
      <c r="G44" s="34" t="s">
        <v>458</v>
      </c>
      <c r="H44" s="35" t="s">
        <v>1233</v>
      </c>
      <c r="I44" s="85">
        <v>13300</v>
      </c>
      <c r="J44" s="224">
        <v>3036</v>
      </c>
      <c r="K44" s="35" t="s">
        <v>1322</v>
      </c>
      <c r="L44" s="35" t="s">
        <v>1273</v>
      </c>
      <c r="M44" s="35" t="s">
        <v>1253</v>
      </c>
      <c r="N44" s="35" t="s">
        <v>974</v>
      </c>
      <c r="O44" s="35" t="s">
        <v>1382</v>
      </c>
      <c r="P44" s="35"/>
      <c r="Q44" s="101" t="s">
        <v>857</v>
      </c>
      <c r="R44" s="118" t="s">
        <v>1262</v>
      </c>
      <c r="S44" s="67" t="s">
        <v>285</v>
      </c>
      <c r="T44" s="67" t="s">
        <v>742</v>
      </c>
    </row>
    <row r="45" spans="2:20" s="4" customFormat="1" ht="39.75" customHeight="1">
      <c r="B45" s="220">
        <v>42</v>
      </c>
      <c r="C45" s="67" t="s">
        <v>1396</v>
      </c>
      <c r="D45" s="66"/>
      <c r="E45" s="223" t="s">
        <v>461</v>
      </c>
      <c r="F45" s="34" t="s">
        <v>462</v>
      </c>
      <c r="G45" s="34" t="s">
        <v>463</v>
      </c>
      <c r="H45" s="35" t="s">
        <v>1233</v>
      </c>
      <c r="I45" s="85">
        <v>23500</v>
      </c>
      <c r="J45" s="224">
        <v>3000</v>
      </c>
      <c r="K45" s="35" t="s">
        <v>1322</v>
      </c>
      <c r="L45" s="35" t="s">
        <v>1273</v>
      </c>
      <c r="M45" s="35" t="s">
        <v>1253</v>
      </c>
      <c r="N45" s="35" t="s">
        <v>974</v>
      </c>
      <c r="O45" s="35" t="s">
        <v>1382</v>
      </c>
      <c r="P45" s="35"/>
      <c r="Q45" s="101" t="s">
        <v>857</v>
      </c>
      <c r="R45" s="118" t="s">
        <v>1262</v>
      </c>
      <c r="S45" s="67" t="s">
        <v>285</v>
      </c>
      <c r="T45" s="33" t="s">
        <v>740</v>
      </c>
    </row>
    <row r="46" spans="2:20" s="4" customFormat="1" ht="39.75" customHeight="1">
      <c r="B46" s="216">
        <v>43</v>
      </c>
      <c r="C46" s="67" t="s">
        <v>1396</v>
      </c>
      <c r="D46" s="66"/>
      <c r="E46" s="223" t="s">
        <v>464</v>
      </c>
      <c r="F46" s="34" t="s">
        <v>460</v>
      </c>
      <c r="G46" s="34" t="s">
        <v>465</v>
      </c>
      <c r="H46" s="35" t="s">
        <v>1233</v>
      </c>
      <c r="I46" s="85">
        <v>9700</v>
      </c>
      <c r="J46" s="224">
        <v>2000</v>
      </c>
      <c r="K46" s="35" t="s">
        <v>1322</v>
      </c>
      <c r="L46" s="35" t="s">
        <v>1273</v>
      </c>
      <c r="M46" s="35" t="s">
        <v>1253</v>
      </c>
      <c r="N46" s="35" t="s">
        <v>974</v>
      </c>
      <c r="O46" s="35" t="s">
        <v>1382</v>
      </c>
      <c r="P46" s="35"/>
      <c r="Q46" s="101" t="s">
        <v>857</v>
      </c>
      <c r="R46" s="118" t="s">
        <v>1262</v>
      </c>
      <c r="S46" s="67" t="s">
        <v>285</v>
      </c>
      <c r="T46" s="227" t="s">
        <v>742</v>
      </c>
    </row>
    <row r="47" spans="2:20" s="4" customFormat="1" ht="30" customHeight="1">
      <c r="B47" s="220">
        <v>44</v>
      </c>
      <c r="C47" s="33" t="s">
        <v>1396</v>
      </c>
      <c r="D47" s="66"/>
      <c r="E47" s="223" t="s">
        <v>466</v>
      </c>
      <c r="F47" s="34" t="s">
        <v>467</v>
      </c>
      <c r="G47" s="34" t="s">
        <v>468</v>
      </c>
      <c r="H47" s="35" t="s">
        <v>1233</v>
      </c>
      <c r="I47" s="85">
        <v>15000</v>
      </c>
      <c r="J47" s="36">
        <v>2000</v>
      </c>
      <c r="K47" s="35" t="s">
        <v>437</v>
      </c>
      <c r="L47" s="35" t="s">
        <v>1393</v>
      </c>
      <c r="M47" s="35" t="s">
        <v>1253</v>
      </c>
      <c r="N47" s="35" t="s">
        <v>974</v>
      </c>
      <c r="O47" s="35" t="s">
        <v>1382</v>
      </c>
      <c r="P47" s="35"/>
      <c r="Q47" s="101" t="s">
        <v>857</v>
      </c>
      <c r="R47" s="118" t="s">
        <v>1262</v>
      </c>
      <c r="S47" s="33" t="s">
        <v>285</v>
      </c>
      <c r="T47" s="67" t="s">
        <v>742</v>
      </c>
    </row>
    <row r="48" spans="2:20" s="4" customFormat="1" ht="39.75" customHeight="1">
      <c r="B48" s="216">
        <v>45</v>
      </c>
      <c r="C48" s="67" t="s">
        <v>1388</v>
      </c>
      <c r="D48" s="66"/>
      <c r="E48" s="223" t="s">
        <v>469</v>
      </c>
      <c r="F48" s="34" t="s">
        <v>470</v>
      </c>
      <c r="G48" s="34" t="s">
        <v>441</v>
      </c>
      <c r="H48" s="101" t="s">
        <v>1236</v>
      </c>
      <c r="I48" s="85">
        <v>4500</v>
      </c>
      <c r="J48" s="224">
        <v>50</v>
      </c>
      <c r="K48" s="35" t="s">
        <v>1322</v>
      </c>
      <c r="L48" s="35" t="s">
        <v>1273</v>
      </c>
      <c r="M48" s="35" t="s">
        <v>1253</v>
      </c>
      <c r="N48" s="35" t="s">
        <v>974</v>
      </c>
      <c r="O48" s="35" t="s">
        <v>1382</v>
      </c>
      <c r="P48" s="35"/>
      <c r="Q48" s="101" t="s">
        <v>857</v>
      </c>
      <c r="R48" s="118" t="s">
        <v>1262</v>
      </c>
      <c r="S48" s="67" t="s">
        <v>289</v>
      </c>
      <c r="T48" s="227" t="s">
        <v>742</v>
      </c>
    </row>
    <row r="49" spans="2:20" s="4" customFormat="1" ht="39.75" customHeight="1">
      <c r="B49" s="220">
        <v>46</v>
      </c>
      <c r="C49" s="67" t="s">
        <v>1388</v>
      </c>
      <c r="D49" s="66"/>
      <c r="E49" s="223" t="s">
        <v>471</v>
      </c>
      <c r="F49" s="34" t="s">
        <v>472</v>
      </c>
      <c r="G49" s="34" t="s">
        <v>473</v>
      </c>
      <c r="H49" s="101" t="s">
        <v>1236</v>
      </c>
      <c r="I49" s="85">
        <v>4800</v>
      </c>
      <c r="J49" s="224">
        <v>50</v>
      </c>
      <c r="K49" s="35" t="s">
        <v>1322</v>
      </c>
      <c r="L49" s="35" t="s">
        <v>1273</v>
      </c>
      <c r="M49" s="35" t="s">
        <v>1253</v>
      </c>
      <c r="N49" s="35" t="s">
        <v>974</v>
      </c>
      <c r="O49" s="35" t="s">
        <v>1382</v>
      </c>
      <c r="P49" s="35"/>
      <c r="Q49" s="101" t="s">
        <v>857</v>
      </c>
      <c r="R49" s="118" t="s">
        <v>1262</v>
      </c>
      <c r="S49" s="67" t="s">
        <v>289</v>
      </c>
      <c r="T49" s="227" t="s">
        <v>742</v>
      </c>
    </row>
    <row r="50" spans="2:20" s="4" customFormat="1" ht="39.75" customHeight="1">
      <c r="B50" s="216">
        <v>47</v>
      </c>
      <c r="C50" s="67" t="s">
        <v>1388</v>
      </c>
      <c r="D50" s="66"/>
      <c r="E50" s="223" t="s">
        <v>474</v>
      </c>
      <c r="F50" s="34" t="s">
        <v>475</v>
      </c>
      <c r="G50" s="34" t="s">
        <v>476</v>
      </c>
      <c r="H50" s="35" t="s">
        <v>1233</v>
      </c>
      <c r="I50" s="85">
        <v>11160</v>
      </c>
      <c r="J50" s="224">
        <v>1000</v>
      </c>
      <c r="K50" s="35" t="s">
        <v>1322</v>
      </c>
      <c r="L50" s="35" t="s">
        <v>1273</v>
      </c>
      <c r="M50" s="35" t="s">
        <v>1253</v>
      </c>
      <c r="N50" s="35" t="s">
        <v>974</v>
      </c>
      <c r="O50" s="35" t="s">
        <v>1382</v>
      </c>
      <c r="P50" s="35"/>
      <c r="Q50" s="101" t="s">
        <v>857</v>
      </c>
      <c r="R50" s="118" t="s">
        <v>1262</v>
      </c>
      <c r="S50" s="67" t="s">
        <v>289</v>
      </c>
      <c r="T50" s="67" t="s">
        <v>742</v>
      </c>
    </row>
    <row r="51" spans="2:20" s="4" customFormat="1" ht="39.75" customHeight="1">
      <c r="B51" s="220">
        <v>48</v>
      </c>
      <c r="C51" s="67" t="s">
        <v>1388</v>
      </c>
      <c r="D51" s="66"/>
      <c r="E51" s="223" t="s">
        <v>477</v>
      </c>
      <c r="F51" s="34" t="s">
        <v>478</v>
      </c>
      <c r="G51" s="34" t="s">
        <v>476</v>
      </c>
      <c r="H51" s="35" t="s">
        <v>1233</v>
      </c>
      <c r="I51" s="85">
        <v>10400</v>
      </c>
      <c r="J51" s="36">
        <v>1000</v>
      </c>
      <c r="K51" s="35" t="s">
        <v>1322</v>
      </c>
      <c r="L51" s="35" t="s">
        <v>1273</v>
      </c>
      <c r="M51" s="35" t="s">
        <v>1253</v>
      </c>
      <c r="N51" s="35" t="s">
        <v>974</v>
      </c>
      <c r="O51" s="35" t="s">
        <v>1382</v>
      </c>
      <c r="P51" s="35"/>
      <c r="Q51" s="101" t="s">
        <v>857</v>
      </c>
      <c r="R51" s="118" t="s">
        <v>1262</v>
      </c>
      <c r="S51" s="67" t="s">
        <v>289</v>
      </c>
      <c r="T51" s="227" t="s">
        <v>742</v>
      </c>
    </row>
    <row r="52" spans="2:20" s="4" customFormat="1" ht="30" customHeight="1">
      <c r="B52" s="216">
        <v>49</v>
      </c>
      <c r="C52" s="33" t="s">
        <v>1388</v>
      </c>
      <c r="D52" s="66"/>
      <c r="E52" s="223" t="s">
        <v>479</v>
      </c>
      <c r="F52" s="34" t="s">
        <v>480</v>
      </c>
      <c r="G52" s="34" t="s">
        <v>481</v>
      </c>
      <c r="H52" s="35" t="s">
        <v>1233</v>
      </c>
      <c r="I52" s="85">
        <v>20000</v>
      </c>
      <c r="J52" s="36">
        <v>20</v>
      </c>
      <c r="K52" s="35" t="s">
        <v>437</v>
      </c>
      <c r="L52" s="35" t="s">
        <v>1393</v>
      </c>
      <c r="M52" s="35" t="s">
        <v>1253</v>
      </c>
      <c r="N52" s="35" t="s">
        <v>974</v>
      </c>
      <c r="O52" s="35" t="s">
        <v>482</v>
      </c>
      <c r="P52" s="35"/>
      <c r="Q52" s="101" t="s">
        <v>857</v>
      </c>
      <c r="R52" s="118" t="s">
        <v>1262</v>
      </c>
      <c r="S52" s="33" t="s">
        <v>289</v>
      </c>
      <c r="T52" s="67" t="s">
        <v>742</v>
      </c>
    </row>
    <row r="53" spans="2:20" s="4" customFormat="1" ht="30" customHeight="1">
      <c r="B53" s="220">
        <v>50</v>
      </c>
      <c r="C53" s="33" t="s">
        <v>1388</v>
      </c>
      <c r="D53" s="66"/>
      <c r="E53" s="223" t="s">
        <v>483</v>
      </c>
      <c r="F53" s="34" t="s">
        <v>484</v>
      </c>
      <c r="G53" s="34" t="s">
        <v>485</v>
      </c>
      <c r="H53" s="35" t="s">
        <v>1236</v>
      </c>
      <c r="I53" s="85">
        <v>9000</v>
      </c>
      <c r="J53" s="36">
        <v>10</v>
      </c>
      <c r="K53" s="35" t="s">
        <v>437</v>
      </c>
      <c r="L53" s="35" t="s">
        <v>1393</v>
      </c>
      <c r="M53" s="35" t="s">
        <v>1253</v>
      </c>
      <c r="N53" s="35" t="s">
        <v>974</v>
      </c>
      <c r="O53" s="35" t="s">
        <v>486</v>
      </c>
      <c r="P53" s="35"/>
      <c r="Q53" s="101" t="s">
        <v>857</v>
      </c>
      <c r="R53" s="118" t="s">
        <v>1262</v>
      </c>
      <c r="S53" s="33" t="s">
        <v>289</v>
      </c>
      <c r="T53" s="227" t="s">
        <v>742</v>
      </c>
    </row>
    <row r="54" spans="2:20" s="4" customFormat="1" ht="30" customHeight="1">
      <c r="B54" s="216">
        <v>51</v>
      </c>
      <c r="C54" s="67" t="s">
        <v>1388</v>
      </c>
      <c r="D54" s="66"/>
      <c r="E54" s="223" t="s">
        <v>487</v>
      </c>
      <c r="F54" s="34" t="s">
        <v>488</v>
      </c>
      <c r="G54" s="34" t="s">
        <v>489</v>
      </c>
      <c r="H54" s="35" t="s">
        <v>1233</v>
      </c>
      <c r="I54" s="85">
        <v>33398</v>
      </c>
      <c r="J54" s="36">
        <v>5</v>
      </c>
      <c r="K54" s="35" t="s">
        <v>1322</v>
      </c>
      <c r="L54" s="35" t="s">
        <v>1273</v>
      </c>
      <c r="M54" s="35" t="s">
        <v>1253</v>
      </c>
      <c r="N54" s="35" t="s">
        <v>974</v>
      </c>
      <c r="O54" s="35" t="s">
        <v>490</v>
      </c>
      <c r="P54" s="35"/>
      <c r="Q54" s="101" t="s">
        <v>857</v>
      </c>
      <c r="R54" s="118" t="s">
        <v>1262</v>
      </c>
      <c r="S54" s="67" t="s">
        <v>289</v>
      </c>
      <c r="T54" s="33" t="s">
        <v>738</v>
      </c>
    </row>
    <row r="55" spans="2:20" s="4" customFormat="1" ht="30" customHeight="1">
      <c r="B55" s="220">
        <v>52</v>
      </c>
      <c r="C55" s="67" t="s">
        <v>1388</v>
      </c>
      <c r="D55" s="66"/>
      <c r="E55" s="223" t="s">
        <v>491</v>
      </c>
      <c r="F55" s="34" t="s">
        <v>492</v>
      </c>
      <c r="G55" s="34" t="s">
        <v>493</v>
      </c>
      <c r="H55" s="35" t="s">
        <v>1233</v>
      </c>
      <c r="I55" s="85">
        <v>42354</v>
      </c>
      <c r="J55" s="36">
        <v>5</v>
      </c>
      <c r="K55" s="35" t="s">
        <v>1322</v>
      </c>
      <c r="L55" s="35" t="s">
        <v>1273</v>
      </c>
      <c r="M55" s="35" t="s">
        <v>1253</v>
      </c>
      <c r="N55" s="35" t="s">
        <v>974</v>
      </c>
      <c r="O55" s="35" t="s">
        <v>1431</v>
      </c>
      <c r="P55" s="35"/>
      <c r="Q55" s="101" t="s">
        <v>857</v>
      </c>
      <c r="R55" s="118" t="s">
        <v>1262</v>
      </c>
      <c r="S55" s="67" t="s">
        <v>289</v>
      </c>
      <c r="T55" s="33" t="s">
        <v>738</v>
      </c>
    </row>
    <row r="56" spans="2:20" s="4" customFormat="1" ht="30" customHeight="1">
      <c r="B56" s="216">
        <v>53</v>
      </c>
      <c r="C56" s="67" t="s">
        <v>1388</v>
      </c>
      <c r="D56" s="66"/>
      <c r="E56" s="223" t="s">
        <v>494</v>
      </c>
      <c r="F56" s="34" t="s">
        <v>495</v>
      </c>
      <c r="G56" s="34" t="s">
        <v>496</v>
      </c>
      <c r="H56" s="35" t="s">
        <v>1233</v>
      </c>
      <c r="I56" s="85">
        <v>51210</v>
      </c>
      <c r="J56" s="36">
        <v>5</v>
      </c>
      <c r="K56" s="35" t="s">
        <v>1322</v>
      </c>
      <c r="L56" s="35" t="s">
        <v>1273</v>
      </c>
      <c r="M56" s="35" t="s">
        <v>1253</v>
      </c>
      <c r="N56" s="35" t="s">
        <v>974</v>
      </c>
      <c r="O56" s="35" t="s">
        <v>1432</v>
      </c>
      <c r="P56" s="35"/>
      <c r="Q56" s="101" t="s">
        <v>857</v>
      </c>
      <c r="R56" s="118" t="s">
        <v>1262</v>
      </c>
      <c r="S56" s="67" t="s">
        <v>289</v>
      </c>
      <c r="T56" s="33" t="s">
        <v>738</v>
      </c>
    </row>
    <row r="57" spans="2:20" s="4" customFormat="1" ht="30" customHeight="1">
      <c r="B57" s="220">
        <v>54</v>
      </c>
      <c r="C57" s="67" t="s">
        <v>1284</v>
      </c>
      <c r="D57" s="66"/>
      <c r="E57" s="223" t="s">
        <v>497</v>
      </c>
      <c r="F57" s="34" t="s">
        <v>498</v>
      </c>
      <c r="G57" s="34" t="s">
        <v>499</v>
      </c>
      <c r="H57" s="35" t="s">
        <v>1233</v>
      </c>
      <c r="I57" s="85">
        <v>30000</v>
      </c>
      <c r="J57" s="36">
        <v>5</v>
      </c>
      <c r="K57" s="35" t="s">
        <v>1322</v>
      </c>
      <c r="L57" s="35" t="s">
        <v>1273</v>
      </c>
      <c r="M57" s="35" t="s">
        <v>1253</v>
      </c>
      <c r="N57" s="35" t="s">
        <v>974</v>
      </c>
      <c r="O57" s="35" t="s">
        <v>1382</v>
      </c>
      <c r="P57" s="35"/>
      <c r="Q57" s="101" t="s">
        <v>857</v>
      </c>
      <c r="R57" s="118" t="s">
        <v>1262</v>
      </c>
      <c r="S57" s="67" t="s">
        <v>290</v>
      </c>
      <c r="T57" s="33" t="s">
        <v>740</v>
      </c>
    </row>
    <row r="58" spans="2:20" s="12" customFormat="1" ht="30" customHeight="1">
      <c r="B58" s="216">
        <v>55</v>
      </c>
      <c r="C58" s="33" t="s">
        <v>1257</v>
      </c>
      <c r="D58" s="66"/>
      <c r="E58" s="34" t="s">
        <v>500</v>
      </c>
      <c r="F58" s="34" t="s">
        <v>501</v>
      </c>
      <c r="G58" s="34" t="s">
        <v>26</v>
      </c>
      <c r="H58" s="35" t="s">
        <v>1236</v>
      </c>
      <c r="I58" s="85">
        <v>2347</v>
      </c>
      <c r="J58" s="36"/>
      <c r="K58" s="35" t="s">
        <v>437</v>
      </c>
      <c r="L58" s="35" t="s">
        <v>1252</v>
      </c>
      <c r="M58" s="35" t="s">
        <v>1391</v>
      </c>
      <c r="N58" s="35" t="s">
        <v>976</v>
      </c>
      <c r="O58" s="35" t="s">
        <v>1389</v>
      </c>
      <c r="P58" s="35"/>
      <c r="Q58" s="101" t="s">
        <v>1329</v>
      </c>
      <c r="R58" s="118" t="s">
        <v>1262</v>
      </c>
      <c r="S58" s="33" t="s">
        <v>283</v>
      </c>
      <c r="T58" s="227" t="s">
        <v>742</v>
      </c>
    </row>
    <row r="59" spans="2:20" s="12" customFormat="1" ht="30" customHeight="1">
      <c r="B59" s="220">
        <v>56</v>
      </c>
      <c r="C59" s="33" t="s">
        <v>1392</v>
      </c>
      <c r="D59" s="66"/>
      <c r="E59" s="34" t="s">
        <v>502</v>
      </c>
      <c r="F59" s="34" t="s">
        <v>503</v>
      </c>
      <c r="G59" s="34" t="s">
        <v>504</v>
      </c>
      <c r="H59" s="35" t="s">
        <v>1236</v>
      </c>
      <c r="I59" s="85">
        <v>3840</v>
      </c>
      <c r="J59" s="36"/>
      <c r="K59" s="35" t="s">
        <v>34</v>
      </c>
      <c r="L59" s="35" t="s">
        <v>1252</v>
      </c>
      <c r="M59" s="35" t="s">
        <v>1391</v>
      </c>
      <c r="N59" s="35" t="s">
        <v>976</v>
      </c>
      <c r="O59" s="35" t="s">
        <v>1389</v>
      </c>
      <c r="P59" s="35"/>
      <c r="Q59" s="101" t="s">
        <v>1329</v>
      </c>
      <c r="R59" s="118" t="s">
        <v>1262</v>
      </c>
      <c r="S59" s="33" t="s">
        <v>285</v>
      </c>
      <c r="T59" s="227" t="s">
        <v>742</v>
      </c>
    </row>
    <row r="60" spans="2:20" s="7" customFormat="1" ht="30" customHeight="1">
      <c r="B60" s="216">
        <v>57</v>
      </c>
      <c r="C60" s="33" t="s">
        <v>1290</v>
      </c>
      <c r="D60" s="66"/>
      <c r="E60" s="34" t="s">
        <v>31</v>
      </c>
      <c r="F60" s="34" t="s">
        <v>501</v>
      </c>
      <c r="G60" s="34" t="s">
        <v>505</v>
      </c>
      <c r="H60" s="35" t="s">
        <v>1236</v>
      </c>
      <c r="I60" s="85">
        <f>830+212</f>
        <v>1042</v>
      </c>
      <c r="J60" s="36"/>
      <c r="K60" s="35" t="s">
        <v>34</v>
      </c>
      <c r="L60" s="35" t="s">
        <v>1252</v>
      </c>
      <c r="M60" s="35" t="s">
        <v>1391</v>
      </c>
      <c r="N60" s="35" t="s">
        <v>976</v>
      </c>
      <c r="O60" s="35" t="s">
        <v>1389</v>
      </c>
      <c r="P60" s="35"/>
      <c r="Q60" s="101" t="s">
        <v>1329</v>
      </c>
      <c r="R60" s="118" t="s">
        <v>1262</v>
      </c>
      <c r="S60" s="33" t="s">
        <v>285</v>
      </c>
      <c r="T60" s="227" t="s">
        <v>742</v>
      </c>
    </row>
    <row r="61" spans="2:20" s="12" customFormat="1" ht="30" customHeight="1">
      <c r="B61" s="220">
        <v>58</v>
      </c>
      <c r="C61" s="33" t="s">
        <v>1254</v>
      </c>
      <c r="D61" s="66"/>
      <c r="E61" s="34" t="s">
        <v>506</v>
      </c>
      <c r="F61" s="34" t="s">
        <v>507</v>
      </c>
      <c r="G61" s="34" t="s">
        <v>508</v>
      </c>
      <c r="H61" s="35" t="s">
        <v>509</v>
      </c>
      <c r="I61" s="85">
        <v>772</v>
      </c>
      <c r="J61" s="36"/>
      <c r="K61" s="35" t="s">
        <v>34</v>
      </c>
      <c r="L61" s="35" t="s">
        <v>1252</v>
      </c>
      <c r="M61" s="35" t="s">
        <v>1391</v>
      </c>
      <c r="N61" s="35" t="s">
        <v>976</v>
      </c>
      <c r="O61" s="35" t="s">
        <v>1389</v>
      </c>
      <c r="P61" s="35"/>
      <c r="Q61" s="101" t="s">
        <v>1329</v>
      </c>
      <c r="R61" s="118" t="s">
        <v>1262</v>
      </c>
      <c r="S61" s="33" t="s">
        <v>287</v>
      </c>
      <c r="T61" s="227" t="s">
        <v>742</v>
      </c>
    </row>
    <row r="62" spans="2:20" s="4" customFormat="1" ht="30" customHeight="1">
      <c r="B62" s="216">
        <v>59</v>
      </c>
      <c r="C62" s="227" t="s">
        <v>1257</v>
      </c>
      <c r="D62" s="228"/>
      <c r="E62" s="229" t="s">
        <v>510</v>
      </c>
      <c r="F62" s="230" t="s">
        <v>511</v>
      </c>
      <c r="G62" s="231" t="s">
        <v>512</v>
      </c>
      <c r="H62" s="35" t="s">
        <v>1233</v>
      </c>
      <c r="I62" s="85">
        <v>8114</v>
      </c>
      <c r="J62" s="36">
        <v>1000</v>
      </c>
      <c r="K62" s="232"/>
      <c r="L62" s="232" t="s">
        <v>1273</v>
      </c>
      <c r="M62" s="35" t="s">
        <v>1045</v>
      </c>
      <c r="N62" s="35" t="s">
        <v>968</v>
      </c>
      <c r="O62" s="35"/>
      <c r="P62" s="233"/>
      <c r="Q62" s="101" t="s">
        <v>858</v>
      </c>
      <c r="R62" s="118" t="s">
        <v>710</v>
      </c>
      <c r="S62" s="227" t="s">
        <v>283</v>
      </c>
      <c r="T62" s="227" t="s">
        <v>742</v>
      </c>
    </row>
    <row r="63" spans="2:20" s="4" customFormat="1" ht="30" customHeight="1">
      <c r="B63" s="220">
        <v>60</v>
      </c>
      <c r="C63" s="227" t="s">
        <v>1257</v>
      </c>
      <c r="D63" s="228"/>
      <c r="E63" s="229" t="s">
        <v>513</v>
      </c>
      <c r="F63" s="230" t="s">
        <v>514</v>
      </c>
      <c r="G63" s="231" t="s">
        <v>515</v>
      </c>
      <c r="H63" s="35" t="s">
        <v>1233</v>
      </c>
      <c r="I63" s="85">
        <v>4943</v>
      </c>
      <c r="J63" s="36">
        <v>500</v>
      </c>
      <c r="K63" s="232"/>
      <c r="L63" s="232" t="s">
        <v>1273</v>
      </c>
      <c r="M63" s="35" t="s">
        <v>1045</v>
      </c>
      <c r="N63" s="35" t="s">
        <v>968</v>
      </c>
      <c r="O63" s="35"/>
      <c r="P63" s="233"/>
      <c r="Q63" s="101" t="s">
        <v>858</v>
      </c>
      <c r="R63" s="118" t="s">
        <v>710</v>
      </c>
      <c r="S63" s="227" t="s">
        <v>283</v>
      </c>
      <c r="T63" s="227" t="s">
        <v>742</v>
      </c>
    </row>
    <row r="64" spans="2:20" s="4" customFormat="1" ht="30" customHeight="1">
      <c r="B64" s="216">
        <v>61</v>
      </c>
      <c r="C64" s="227" t="s">
        <v>1257</v>
      </c>
      <c r="D64" s="228"/>
      <c r="E64" s="229" t="s">
        <v>516</v>
      </c>
      <c r="F64" s="230" t="s">
        <v>517</v>
      </c>
      <c r="G64" s="231" t="s">
        <v>518</v>
      </c>
      <c r="H64" s="35" t="s">
        <v>1233</v>
      </c>
      <c r="I64" s="85">
        <v>5721</v>
      </c>
      <c r="J64" s="36">
        <v>1000</v>
      </c>
      <c r="K64" s="232"/>
      <c r="L64" s="232" t="s">
        <v>1273</v>
      </c>
      <c r="M64" s="35" t="s">
        <v>1045</v>
      </c>
      <c r="N64" s="35" t="s">
        <v>968</v>
      </c>
      <c r="O64" s="35"/>
      <c r="P64" s="233"/>
      <c r="Q64" s="101" t="s">
        <v>858</v>
      </c>
      <c r="R64" s="118" t="s">
        <v>710</v>
      </c>
      <c r="S64" s="227" t="s">
        <v>283</v>
      </c>
      <c r="T64" s="227" t="s">
        <v>742</v>
      </c>
    </row>
    <row r="65" spans="2:20" s="4" customFormat="1" ht="30" customHeight="1">
      <c r="B65" s="220">
        <v>62</v>
      </c>
      <c r="C65" s="227" t="s">
        <v>1290</v>
      </c>
      <c r="D65" s="228"/>
      <c r="E65" s="229" t="s">
        <v>519</v>
      </c>
      <c r="F65" s="230" t="s">
        <v>520</v>
      </c>
      <c r="G65" s="231" t="s">
        <v>521</v>
      </c>
      <c r="H65" s="35" t="s">
        <v>1233</v>
      </c>
      <c r="I65" s="85">
        <v>25600</v>
      </c>
      <c r="J65" s="36">
        <v>500</v>
      </c>
      <c r="K65" s="232" t="s">
        <v>1322</v>
      </c>
      <c r="L65" s="232" t="s">
        <v>1273</v>
      </c>
      <c r="M65" s="35" t="s">
        <v>1045</v>
      </c>
      <c r="N65" s="35" t="s">
        <v>968</v>
      </c>
      <c r="O65" s="35"/>
      <c r="P65" s="233"/>
      <c r="Q65" s="101" t="s">
        <v>858</v>
      </c>
      <c r="R65" s="118" t="s">
        <v>710</v>
      </c>
      <c r="S65" s="227" t="s">
        <v>285</v>
      </c>
      <c r="T65" s="33" t="s">
        <v>740</v>
      </c>
    </row>
    <row r="66" spans="2:20" s="4" customFormat="1" ht="30" customHeight="1">
      <c r="B66" s="216">
        <v>63</v>
      </c>
      <c r="C66" s="227" t="s">
        <v>1290</v>
      </c>
      <c r="D66" s="228"/>
      <c r="E66" s="229" t="s">
        <v>522</v>
      </c>
      <c r="F66" s="230" t="s">
        <v>523</v>
      </c>
      <c r="G66" s="231" t="s">
        <v>524</v>
      </c>
      <c r="H66" s="35" t="s">
        <v>1233</v>
      </c>
      <c r="I66" s="85">
        <v>27500</v>
      </c>
      <c r="J66" s="36">
        <v>500</v>
      </c>
      <c r="K66" s="232" t="s">
        <v>1322</v>
      </c>
      <c r="L66" s="232" t="s">
        <v>1273</v>
      </c>
      <c r="M66" s="35" t="s">
        <v>1045</v>
      </c>
      <c r="N66" s="35" t="s">
        <v>968</v>
      </c>
      <c r="O66" s="35"/>
      <c r="P66" s="233"/>
      <c r="Q66" s="101" t="s">
        <v>858</v>
      </c>
      <c r="R66" s="118" t="s">
        <v>710</v>
      </c>
      <c r="S66" s="227" t="s">
        <v>285</v>
      </c>
      <c r="T66" s="33" t="s">
        <v>740</v>
      </c>
    </row>
    <row r="67" spans="2:20" s="4" customFormat="1" ht="30" customHeight="1">
      <c r="B67" s="220">
        <v>64</v>
      </c>
      <c r="C67" s="227" t="s">
        <v>33</v>
      </c>
      <c r="D67" s="228"/>
      <c r="E67" s="229" t="s">
        <v>525</v>
      </c>
      <c r="F67" s="230" t="s">
        <v>526</v>
      </c>
      <c r="G67" s="231" t="s">
        <v>463</v>
      </c>
      <c r="H67" s="35" t="s">
        <v>1233</v>
      </c>
      <c r="I67" s="85">
        <v>25800</v>
      </c>
      <c r="J67" s="36">
        <v>500</v>
      </c>
      <c r="K67" s="232" t="s">
        <v>1322</v>
      </c>
      <c r="L67" s="232" t="s">
        <v>1273</v>
      </c>
      <c r="M67" s="35" t="s">
        <v>1045</v>
      </c>
      <c r="N67" s="35" t="s">
        <v>968</v>
      </c>
      <c r="O67" s="35"/>
      <c r="P67" s="233"/>
      <c r="Q67" s="101" t="s">
        <v>858</v>
      </c>
      <c r="R67" s="118" t="s">
        <v>710</v>
      </c>
      <c r="S67" s="227" t="s">
        <v>285</v>
      </c>
      <c r="T67" s="33" t="s">
        <v>740</v>
      </c>
    </row>
    <row r="68" spans="2:20" s="4" customFormat="1" ht="30" customHeight="1">
      <c r="B68" s="216">
        <v>65</v>
      </c>
      <c r="C68" s="227" t="s">
        <v>33</v>
      </c>
      <c r="D68" s="228"/>
      <c r="E68" s="229" t="s">
        <v>527</v>
      </c>
      <c r="F68" s="230" t="s">
        <v>528</v>
      </c>
      <c r="G68" s="231" t="s">
        <v>529</v>
      </c>
      <c r="H68" s="35" t="s">
        <v>1233</v>
      </c>
      <c r="I68" s="85">
        <v>26900</v>
      </c>
      <c r="J68" s="36">
        <v>500</v>
      </c>
      <c r="K68" s="232" t="s">
        <v>1322</v>
      </c>
      <c r="L68" s="232" t="s">
        <v>1273</v>
      </c>
      <c r="M68" s="35" t="s">
        <v>1045</v>
      </c>
      <c r="N68" s="35" t="s">
        <v>968</v>
      </c>
      <c r="O68" s="35"/>
      <c r="P68" s="233"/>
      <c r="Q68" s="101" t="s">
        <v>858</v>
      </c>
      <c r="R68" s="118" t="s">
        <v>710</v>
      </c>
      <c r="S68" s="227" t="s">
        <v>285</v>
      </c>
      <c r="T68" s="33" t="s">
        <v>740</v>
      </c>
    </row>
    <row r="69" spans="2:20" s="4" customFormat="1" ht="30" customHeight="1">
      <c r="B69" s="220">
        <v>66</v>
      </c>
      <c r="C69" s="227" t="s">
        <v>1254</v>
      </c>
      <c r="D69" s="228"/>
      <c r="E69" s="229" t="s">
        <v>530</v>
      </c>
      <c r="F69" s="230" t="s">
        <v>531</v>
      </c>
      <c r="G69" s="231" t="s">
        <v>532</v>
      </c>
      <c r="H69" s="232" t="s">
        <v>1233</v>
      </c>
      <c r="I69" s="85">
        <v>13000</v>
      </c>
      <c r="J69" s="36">
        <v>300</v>
      </c>
      <c r="K69" s="232" t="s">
        <v>1322</v>
      </c>
      <c r="L69" s="232" t="s">
        <v>1273</v>
      </c>
      <c r="M69" s="35" t="s">
        <v>1045</v>
      </c>
      <c r="N69" s="35" t="s">
        <v>968</v>
      </c>
      <c r="O69" s="35"/>
      <c r="P69" s="233"/>
      <c r="Q69" s="101" t="s">
        <v>858</v>
      </c>
      <c r="R69" s="118" t="s">
        <v>710</v>
      </c>
      <c r="S69" s="227" t="s">
        <v>287</v>
      </c>
      <c r="T69" s="67" t="s">
        <v>742</v>
      </c>
    </row>
    <row r="70" spans="2:20" s="4" customFormat="1" ht="30" customHeight="1">
      <c r="B70" s="216">
        <v>67</v>
      </c>
      <c r="C70" s="227" t="s">
        <v>1254</v>
      </c>
      <c r="D70" s="228"/>
      <c r="E70" s="229" t="s">
        <v>533</v>
      </c>
      <c r="F70" s="230" t="s">
        <v>531</v>
      </c>
      <c r="G70" s="231" t="s">
        <v>534</v>
      </c>
      <c r="H70" s="232" t="s">
        <v>1233</v>
      </c>
      <c r="I70" s="85">
        <v>13000</v>
      </c>
      <c r="J70" s="36">
        <v>300</v>
      </c>
      <c r="K70" s="232" t="s">
        <v>1322</v>
      </c>
      <c r="L70" s="232" t="s">
        <v>1273</v>
      </c>
      <c r="M70" s="35" t="s">
        <v>1045</v>
      </c>
      <c r="N70" s="35" t="s">
        <v>968</v>
      </c>
      <c r="O70" s="35"/>
      <c r="P70" s="233"/>
      <c r="Q70" s="101" t="s">
        <v>858</v>
      </c>
      <c r="R70" s="118" t="s">
        <v>710</v>
      </c>
      <c r="S70" s="227" t="s">
        <v>287</v>
      </c>
      <c r="T70" s="67" t="s">
        <v>742</v>
      </c>
    </row>
    <row r="71" spans="2:20" s="4" customFormat="1" ht="30" customHeight="1">
      <c r="B71" s="220">
        <v>68</v>
      </c>
      <c r="C71" s="227" t="s">
        <v>1254</v>
      </c>
      <c r="D71" s="228"/>
      <c r="E71" s="229" t="s">
        <v>535</v>
      </c>
      <c r="F71" s="230" t="s">
        <v>536</v>
      </c>
      <c r="G71" s="231" t="s">
        <v>537</v>
      </c>
      <c r="H71" s="232" t="s">
        <v>1233</v>
      </c>
      <c r="I71" s="85">
        <v>13000</v>
      </c>
      <c r="J71" s="36">
        <v>300</v>
      </c>
      <c r="K71" s="232" t="s">
        <v>1322</v>
      </c>
      <c r="L71" s="232" t="s">
        <v>1273</v>
      </c>
      <c r="M71" s="35" t="s">
        <v>1045</v>
      </c>
      <c r="N71" s="35" t="s">
        <v>968</v>
      </c>
      <c r="O71" s="35"/>
      <c r="P71" s="233"/>
      <c r="Q71" s="101" t="s">
        <v>858</v>
      </c>
      <c r="R71" s="118" t="s">
        <v>710</v>
      </c>
      <c r="S71" s="227" t="s">
        <v>287</v>
      </c>
      <c r="T71" s="67" t="s">
        <v>742</v>
      </c>
    </row>
    <row r="72" spans="2:20" s="4" customFormat="1" ht="30" customHeight="1">
      <c r="B72" s="216">
        <v>69</v>
      </c>
      <c r="C72" s="227" t="s">
        <v>1254</v>
      </c>
      <c r="D72" s="228"/>
      <c r="E72" s="229" t="s">
        <v>538</v>
      </c>
      <c r="F72" s="230" t="s">
        <v>536</v>
      </c>
      <c r="G72" s="231" t="s">
        <v>539</v>
      </c>
      <c r="H72" s="232" t="s">
        <v>1233</v>
      </c>
      <c r="I72" s="85">
        <v>13000</v>
      </c>
      <c r="J72" s="36">
        <v>300</v>
      </c>
      <c r="K72" s="232" t="s">
        <v>1322</v>
      </c>
      <c r="L72" s="232" t="s">
        <v>1273</v>
      </c>
      <c r="M72" s="35" t="s">
        <v>1045</v>
      </c>
      <c r="N72" s="35" t="s">
        <v>968</v>
      </c>
      <c r="O72" s="35"/>
      <c r="P72" s="233"/>
      <c r="Q72" s="101" t="s">
        <v>858</v>
      </c>
      <c r="R72" s="118" t="s">
        <v>710</v>
      </c>
      <c r="S72" s="227" t="s">
        <v>287</v>
      </c>
      <c r="T72" s="67" t="s">
        <v>742</v>
      </c>
    </row>
    <row r="73" spans="2:20" s="4" customFormat="1" ht="30" customHeight="1">
      <c r="B73" s="220">
        <v>70</v>
      </c>
      <c r="C73" s="227" t="s">
        <v>1284</v>
      </c>
      <c r="D73" s="228"/>
      <c r="E73" s="229" t="s">
        <v>540</v>
      </c>
      <c r="F73" s="230" t="s">
        <v>541</v>
      </c>
      <c r="G73" s="231" t="s">
        <v>542</v>
      </c>
      <c r="H73" s="232" t="s">
        <v>1233</v>
      </c>
      <c r="I73" s="85">
        <v>13000</v>
      </c>
      <c r="J73" s="36">
        <v>200</v>
      </c>
      <c r="K73" s="232" t="s">
        <v>1322</v>
      </c>
      <c r="L73" s="232" t="s">
        <v>1273</v>
      </c>
      <c r="M73" s="35" t="s">
        <v>1045</v>
      </c>
      <c r="N73" s="35" t="s">
        <v>968</v>
      </c>
      <c r="O73" s="35"/>
      <c r="P73" s="233"/>
      <c r="Q73" s="101" t="s">
        <v>858</v>
      </c>
      <c r="R73" s="118" t="s">
        <v>710</v>
      </c>
      <c r="S73" s="67" t="s">
        <v>290</v>
      </c>
      <c r="T73" s="67" t="s">
        <v>742</v>
      </c>
    </row>
    <row r="74" spans="2:20" s="4" customFormat="1" ht="30" customHeight="1">
      <c r="B74" s="216">
        <v>71</v>
      </c>
      <c r="C74" s="227" t="s">
        <v>1284</v>
      </c>
      <c r="D74" s="228"/>
      <c r="E74" s="229" t="s">
        <v>543</v>
      </c>
      <c r="F74" s="230" t="s">
        <v>544</v>
      </c>
      <c r="G74" s="231" t="s">
        <v>545</v>
      </c>
      <c r="H74" s="232" t="s">
        <v>1233</v>
      </c>
      <c r="I74" s="85">
        <v>13000</v>
      </c>
      <c r="J74" s="36">
        <v>200</v>
      </c>
      <c r="K74" s="232" t="s">
        <v>1322</v>
      </c>
      <c r="L74" s="232" t="s">
        <v>1273</v>
      </c>
      <c r="M74" s="35" t="s">
        <v>1045</v>
      </c>
      <c r="N74" s="35" t="s">
        <v>968</v>
      </c>
      <c r="O74" s="35"/>
      <c r="P74" s="233"/>
      <c r="Q74" s="101" t="s">
        <v>858</v>
      </c>
      <c r="R74" s="118" t="s">
        <v>710</v>
      </c>
      <c r="S74" s="67" t="s">
        <v>290</v>
      </c>
      <c r="T74" s="67" t="s">
        <v>742</v>
      </c>
    </row>
    <row r="75" spans="2:20" s="4" customFormat="1" ht="30" customHeight="1">
      <c r="B75" s="220">
        <v>72</v>
      </c>
      <c r="C75" s="227" t="s">
        <v>1284</v>
      </c>
      <c r="D75" s="228"/>
      <c r="E75" s="229" t="s">
        <v>546</v>
      </c>
      <c r="F75" s="230" t="s">
        <v>547</v>
      </c>
      <c r="G75" s="231" t="s">
        <v>548</v>
      </c>
      <c r="H75" s="232" t="s">
        <v>1233</v>
      </c>
      <c r="I75" s="85">
        <v>13000</v>
      </c>
      <c r="J75" s="36">
        <v>200</v>
      </c>
      <c r="K75" s="232" t="s">
        <v>1322</v>
      </c>
      <c r="L75" s="232" t="s">
        <v>1273</v>
      </c>
      <c r="M75" s="35" t="s">
        <v>1045</v>
      </c>
      <c r="N75" s="35" t="s">
        <v>968</v>
      </c>
      <c r="O75" s="35"/>
      <c r="P75" s="233"/>
      <c r="Q75" s="101" t="s">
        <v>858</v>
      </c>
      <c r="R75" s="118" t="s">
        <v>710</v>
      </c>
      <c r="S75" s="67" t="s">
        <v>290</v>
      </c>
      <c r="T75" s="67" t="s">
        <v>742</v>
      </c>
    </row>
    <row r="76" spans="2:20" s="4" customFormat="1" ht="30" customHeight="1">
      <c r="B76" s="216">
        <v>73</v>
      </c>
      <c r="C76" s="227" t="s">
        <v>1290</v>
      </c>
      <c r="D76" s="228"/>
      <c r="E76" s="229" t="s">
        <v>549</v>
      </c>
      <c r="F76" s="230" t="s">
        <v>550</v>
      </c>
      <c r="G76" s="231" t="s">
        <v>551</v>
      </c>
      <c r="H76" s="35" t="s">
        <v>1233</v>
      </c>
      <c r="I76" s="85">
        <v>9000</v>
      </c>
      <c r="J76" s="36">
        <v>500</v>
      </c>
      <c r="K76" s="232" t="s">
        <v>1322</v>
      </c>
      <c r="L76" s="232" t="s">
        <v>1273</v>
      </c>
      <c r="M76" s="35" t="s">
        <v>1045</v>
      </c>
      <c r="N76" s="35" t="s">
        <v>968</v>
      </c>
      <c r="O76" s="35"/>
      <c r="P76" s="233"/>
      <c r="Q76" s="101" t="s">
        <v>858</v>
      </c>
      <c r="R76" s="118" t="s">
        <v>870</v>
      </c>
      <c r="S76" s="227" t="s">
        <v>285</v>
      </c>
      <c r="T76" s="227" t="s">
        <v>742</v>
      </c>
    </row>
    <row r="77" spans="2:20" s="4" customFormat="1" ht="30" customHeight="1">
      <c r="B77" s="220">
        <v>74</v>
      </c>
      <c r="C77" s="227" t="s">
        <v>1290</v>
      </c>
      <c r="D77" s="228"/>
      <c r="E77" s="229" t="s">
        <v>552</v>
      </c>
      <c r="F77" s="230" t="s">
        <v>553</v>
      </c>
      <c r="G77" s="231" t="s">
        <v>554</v>
      </c>
      <c r="H77" s="35" t="s">
        <v>1233</v>
      </c>
      <c r="I77" s="85">
        <v>10267</v>
      </c>
      <c r="J77" s="36">
        <v>300</v>
      </c>
      <c r="K77" s="232" t="s">
        <v>1322</v>
      </c>
      <c r="L77" s="232" t="s">
        <v>1273</v>
      </c>
      <c r="M77" s="35" t="s">
        <v>1045</v>
      </c>
      <c r="N77" s="35" t="s">
        <v>968</v>
      </c>
      <c r="O77" s="35"/>
      <c r="P77" s="233"/>
      <c r="Q77" s="101" t="s">
        <v>858</v>
      </c>
      <c r="R77" s="118" t="s">
        <v>870</v>
      </c>
      <c r="S77" s="227" t="s">
        <v>285</v>
      </c>
      <c r="T77" s="227" t="s">
        <v>742</v>
      </c>
    </row>
    <row r="78" spans="2:20" s="4" customFormat="1" ht="30" customHeight="1">
      <c r="B78" s="216">
        <v>75</v>
      </c>
      <c r="C78" s="227" t="s">
        <v>33</v>
      </c>
      <c r="D78" s="228"/>
      <c r="E78" s="229" t="s">
        <v>555</v>
      </c>
      <c r="F78" s="230" t="s">
        <v>556</v>
      </c>
      <c r="G78" s="231" t="s">
        <v>476</v>
      </c>
      <c r="H78" s="35" t="s">
        <v>1233</v>
      </c>
      <c r="I78" s="85">
        <v>22300</v>
      </c>
      <c r="J78" s="36">
        <v>500</v>
      </c>
      <c r="K78" s="232" t="s">
        <v>1322</v>
      </c>
      <c r="L78" s="232" t="s">
        <v>1273</v>
      </c>
      <c r="M78" s="35" t="s">
        <v>1045</v>
      </c>
      <c r="N78" s="35" t="s">
        <v>968</v>
      </c>
      <c r="O78" s="35"/>
      <c r="P78" s="233"/>
      <c r="Q78" s="101" t="s">
        <v>858</v>
      </c>
      <c r="R78" s="118" t="s">
        <v>870</v>
      </c>
      <c r="S78" s="227" t="s">
        <v>285</v>
      </c>
      <c r="T78" s="33" t="s">
        <v>740</v>
      </c>
    </row>
    <row r="79" spans="2:20" s="4" customFormat="1" ht="30" customHeight="1">
      <c r="B79" s="220">
        <v>76</v>
      </c>
      <c r="C79" s="227" t="s">
        <v>33</v>
      </c>
      <c r="D79" s="228"/>
      <c r="E79" s="229" t="s">
        <v>557</v>
      </c>
      <c r="F79" s="230" t="s">
        <v>558</v>
      </c>
      <c r="G79" s="231" t="s">
        <v>476</v>
      </c>
      <c r="H79" s="35" t="s">
        <v>1233</v>
      </c>
      <c r="I79" s="85">
        <v>21800</v>
      </c>
      <c r="J79" s="36">
        <v>500</v>
      </c>
      <c r="K79" s="232" t="s">
        <v>1322</v>
      </c>
      <c r="L79" s="232" t="s">
        <v>1273</v>
      </c>
      <c r="M79" s="35" t="s">
        <v>1045</v>
      </c>
      <c r="N79" s="35" t="s">
        <v>968</v>
      </c>
      <c r="O79" s="35"/>
      <c r="P79" s="233"/>
      <c r="Q79" s="101" t="s">
        <v>858</v>
      </c>
      <c r="R79" s="118" t="s">
        <v>870</v>
      </c>
      <c r="S79" s="227" t="s">
        <v>285</v>
      </c>
      <c r="T79" s="67" t="s">
        <v>742</v>
      </c>
    </row>
    <row r="80" spans="2:20" s="4" customFormat="1" ht="30" customHeight="1">
      <c r="B80" s="216">
        <v>77</v>
      </c>
      <c r="C80" s="227" t="s">
        <v>1284</v>
      </c>
      <c r="D80" s="228"/>
      <c r="E80" s="229" t="s">
        <v>559</v>
      </c>
      <c r="F80" s="230" t="s">
        <v>560</v>
      </c>
      <c r="G80" s="231" t="s">
        <v>561</v>
      </c>
      <c r="H80" s="232" t="s">
        <v>1233</v>
      </c>
      <c r="I80" s="85">
        <v>15000</v>
      </c>
      <c r="J80" s="36">
        <v>100</v>
      </c>
      <c r="K80" s="232" t="s">
        <v>1322</v>
      </c>
      <c r="L80" s="232" t="s">
        <v>1273</v>
      </c>
      <c r="M80" s="35" t="s">
        <v>1045</v>
      </c>
      <c r="N80" s="35" t="s">
        <v>968</v>
      </c>
      <c r="O80" s="35"/>
      <c r="P80" s="233"/>
      <c r="Q80" s="101" t="s">
        <v>858</v>
      </c>
      <c r="R80" s="118" t="s">
        <v>870</v>
      </c>
      <c r="S80" s="67" t="s">
        <v>290</v>
      </c>
      <c r="T80" s="67" t="s">
        <v>742</v>
      </c>
    </row>
    <row r="81" spans="2:20" s="4" customFormat="1" ht="30" customHeight="1">
      <c r="B81" s="220">
        <v>78</v>
      </c>
      <c r="C81" s="227" t="s">
        <v>1284</v>
      </c>
      <c r="D81" s="228"/>
      <c r="E81" s="229" t="s">
        <v>562</v>
      </c>
      <c r="F81" s="230" t="s">
        <v>560</v>
      </c>
      <c r="G81" s="231" t="s">
        <v>563</v>
      </c>
      <c r="H81" s="232" t="s">
        <v>1233</v>
      </c>
      <c r="I81" s="85">
        <v>15000</v>
      </c>
      <c r="J81" s="36">
        <v>100</v>
      </c>
      <c r="K81" s="232" t="s">
        <v>1322</v>
      </c>
      <c r="L81" s="232" t="s">
        <v>1273</v>
      </c>
      <c r="M81" s="35" t="s">
        <v>1045</v>
      </c>
      <c r="N81" s="35" t="s">
        <v>968</v>
      </c>
      <c r="O81" s="35"/>
      <c r="P81" s="233"/>
      <c r="Q81" s="101" t="s">
        <v>858</v>
      </c>
      <c r="R81" s="118" t="s">
        <v>870</v>
      </c>
      <c r="S81" s="67" t="s">
        <v>290</v>
      </c>
      <c r="T81" s="67" t="s">
        <v>742</v>
      </c>
    </row>
    <row r="82" spans="2:20" s="4" customFormat="1" ht="30" customHeight="1">
      <c r="B82" s="216">
        <v>79</v>
      </c>
      <c r="C82" s="227" t="s">
        <v>1284</v>
      </c>
      <c r="D82" s="228"/>
      <c r="E82" s="229" t="s">
        <v>564</v>
      </c>
      <c r="F82" s="230" t="s">
        <v>565</v>
      </c>
      <c r="G82" s="231" t="s">
        <v>566</v>
      </c>
      <c r="H82" s="232" t="s">
        <v>1233</v>
      </c>
      <c r="I82" s="85">
        <v>13500</v>
      </c>
      <c r="J82" s="36">
        <v>200</v>
      </c>
      <c r="K82" s="232" t="s">
        <v>1322</v>
      </c>
      <c r="L82" s="232" t="s">
        <v>1287</v>
      </c>
      <c r="M82" s="35" t="s">
        <v>1045</v>
      </c>
      <c r="N82" s="35" t="s">
        <v>968</v>
      </c>
      <c r="O82" s="35"/>
      <c r="P82" s="233"/>
      <c r="Q82" s="101" t="s">
        <v>858</v>
      </c>
      <c r="R82" s="118" t="s">
        <v>1262</v>
      </c>
      <c r="S82" s="67" t="s">
        <v>290</v>
      </c>
      <c r="T82" s="67" t="s">
        <v>742</v>
      </c>
    </row>
    <row r="83" spans="2:20" s="4" customFormat="1" ht="30" customHeight="1">
      <c r="B83" s="220">
        <v>80</v>
      </c>
      <c r="C83" s="227" t="s">
        <v>1290</v>
      </c>
      <c r="D83" s="228"/>
      <c r="E83" s="229" t="s">
        <v>567</v>
      </c>
      <c r="F83" s="230" t="s">
        <v>568</v>
      </c>
      <c r="G83" s="231" t="s">
        <v>569</v>
      </c>
      <c r="H83" s="232" t="s">
        <v>1233</v>
      </c>
      <c r="I83" s="85">
        <v>3000</v>
      </c>
      <c r="J83" s="36">
        <v>200</v>
      </c>
      <c r="K83" s="232" t="s">
        <v>1322</v>
      </c>
      <c r="L83" s="232" t="s">
        <v>1287</v>
      </c>
      <c r="M83" s="35" t="s">
        <v>1045</v>
      </c>
      <c r="N83" s="35" t="s">
        <v>968</v>
      </c>
      <c r="O83" s="35"/>
      <c r="P83" s="233"/>
      <c r="Q83" s="101" t="s">
        <v>858</v>
      </c>
      <c r="R83" s="118" t="s">
        <v>1262</v>
      </c>
      <c r="S83" s="227" t="s">
        <v>285</v>
      </c>
      <c r="T83" s="227" t="s">
        <v>742</v>
      </c>
    </row>
    <row r="84" spans="2:20" s="4" customFormat="1" ht="30" customHeight="1">
      <c r="B84" s="216">
        <v>81</v>
      </c>
      <c r="C84" s="227" t="s">
        <v>1284</v>
      </c>
      <c r="D84" s="228"/>
      <c r="E84" s="229" t="s">
        <v>570</v>
      </c>
      <c r="F84" s="230" t="s">
        <v>571</v>
      </c>
      <c r="G84" s="231" t="s">
        <v>572</v>
      </c>
      <c r="H84" s="232" t="s">
        <v>1233</v>
      </c>
      <c r="I84" s="85">
        <v>6012</v>
      </c>
      <c r="J84" s="36">
        <v>100</v>
      </c>
      <c r="K84" s="232" t="s">
        <v>1322</v>
      </c>
      <c r="L84" s="232" t="s">
        <v>1287</v>
      </c>
      <c r="M84" s="35" t="s">
        <v>1045</v>
      </c>
      <c r="N84" s="35" t="s">
        <v>968</v>
      </c>
      <c r="O84" s="35"/>
      <c r="P84" s="233"/>
      <c r="Q84" s="101" t="s">
        <v>858</v>
      </c>
      <c r="R84" s="118" t="s">
        <v>1262</v>
      </c>
      <c r="S84" s="67" t="s">
        <v>290</v>
      </c>
      <c r="T84" s="227" t="s">
        <v>742</v>
      </c>
    </row>
    <row r="85" spans="2:20" s="4" customFormat="1" ht="30" customHeight="1">
      <c r="B85" s="220">
        <v>82</v>
      </c>
      <c r="C85" s="227" t="s">
        <v>1290</v>
      </c>
      <c r="D85" s="228"/>
      <c r="E85" s="229" t="s">
        <v>573</v>
      </c>
      <c r="F85" s="230" t="s">
        <v>574</v>
      </c>
      <c r="G85" s="231" t="s">
        <v>575</v>
      </c>
      <c r="H85" s="232" t="s">
        <v>1233</v>
      </c>
      <c r="I85" s="85">
        <v>12480</v>
      </c>
      <c r="J85" s="36">
        <v>2000</v>
      </c>
      <c r="K85" s="232" t="s">
        <v>1322</v>
      </c>
      <c r="L85" s="232" t="s">
        <v>1287</v>
      </c>
      <c r="M85" s="35" t="s">
        <v>1045</v>
      </c>
      <c r="N85" s="35" t="s">
        <v>968</v>
      </c>
      <c r="O85" s="35"/>
      <c r="P85" s="233"/>
      <c r="Q85" s="101" t="s">
        <v>858</v>
      </c>
      <c r="R85" s="118" t="s">
        <v>1262</v>
      </c>
      <c r="S85" s="227" t="s">
        <v>285</v>
      </c>
      <c r="T85" s="67" t="s">
        <v>742</v>
      </c>
    </row>
    <row r="86" spans="2:20" s="4" customFormat="1" ht="30" customHeight="1">
      <c r="B86" s="216">
        <v>83</v>
      </c>
      <c r="C86" s="227" t="s">
        <v>1319</v>
      </c>
      <c r="D86" s="228"/>
      <c r="E86" s="229" t="s">
        <v>576</v>
      </c>
      <c r="F86" s="230" t="s">
        <v>577</v>
      </c>
      <c r="G86" s="231" t="s">
        <v>578</v>
      </c>
      <c r="H86" s="232" t="s">
        <v>1233</v>
      </c>
      <c r="I86" s="85">
        <v>1452</v>
      </c>
      <c r="J86" s="36">
        <v>100</v>
      </c>
      <c r="K86" s="232" t="s">
        <v>1255</v>
      </c>
      <c r="L86" s="232" t="s">
        <v>1393</v>
      </c>
      <c r="M86" s="35" t="s">
        <v>1045</v>
      </c>
      <c r="N86" s="35" t="s">
        <v>968</v>
      </c>
      <c r="O86" s="35"/>
      <c r="P86" s="233"/>
      <c r="Q86" s="101" t="s">
        <v>858</v>
      </c>
      <c r="R86" s="118" t="s">
        <v>1262</v>
      </c>
      <c r="S86" s="227" t="s">
        <v>290</v>
      </c>
      <c r="T86" s="227" t="s">
        <v>742</v>
      </c>
    </row>
    <row r="87" spans="2:20" s="4" customFormat="1" ht="30" customHeight="1">
      <c r="B87" s="220">
        <v>84</v>
      </c>
      <c r="C87" s="227" t="s">
        <v>1300</v>
      </c>
      <c r="D87" s="228"/>
      <c r="E87" s="229" t="s">
        <v>579</v>
      </c>
      <c r="F87" s="230" t="s">
        <v>580</v>
      </c>
      <c r="G87" s="231" t="s">
        <v>581</v>
      </c>
      <c r="H87" s="232" t="s">
        <v>1233</v>
      </c>
      <c r="I87" s="85">
        <v>4265</v>
      </c>
      <c r="J87" s="36">
        <v>300</v>
      </c>
      <c r="K87" s="232" t="s">
        <v>1255</v>
      </c>
      <c r="L87" s="232" t="s">
        <v>1393</v>
      </c>
      <c r="M87" s="35" t="s">
        <v>1045</v>
      </c>
      <c r="N87" s="35" t="s">
        <v>968</v>
      </c>
      <c r="O87" s="35"/>
      <c r="P87" s="233"/>
      <c r="Q87" s="101" t="s">
        <v>858</v>
      </c>
      <c r="R87" s="118" t="s">
        <v>1262</v>
      </c>
      <c r="S87" s="227" t="s">
        <v>287</v>
      </c>
      <c r="T87" s="227" t="s">
        <v>742</v>
      </c>
    </row>
    <row r="88" spans="2:20" s="4" customFormat="1" ht="30" customHeight="1">
      <c r="B88" s="216">
        <v>85</v>
      </c>
      <c r="C88" s="227" t="s">
        <v>1257</v>
      </c>
      <c r="D88" s="228"/>
      <c r="E88" s="229" t="s">
        <v>582</v>
      </c>
      <c r="F88" s="230" t="s">
        <v>583</v>
      </c>
      <c r="G88" s="231" t="s">
        <v>584</v>
      </c>
      <c r="H88" s="232" t="s">
        <v>1233</v>
      </c>
      <c r="I88" s="85">
        <v>2024</v>
      </c>
      <c r="J88" s="36">
        <v>400</v>
      </c>
      <c r="K88" s="232" t="s">
        <v>1255</v>
      </c>
      <c r="L88" s="232" t="s">
        <v>1393</v>
      </c>
      <c r="M88" s="35" t="s">
        <v>1045</v>
      </c>
      <c r="N88" s="35" t="s">
        <v>968</v>
      </c>
      <c r="O88" s="35"/>
      <c r="P88" s="233"/>
      <c r="Q88" s="101" t="s">
        <v>858</v>
      </c>
      <c r="R88" s="118" t="s">
        <v>1262</v>
      </c>
      <c r="S88" s="227" t="s">
        <v>283</v>
      </c>
      <c r="T88" s="227" t="s">
        <v>742</v>
      </c>
    </row>
    <row r="89" spans="2:20" s="4" customFormat="1" ht="30" customHeight="1">
      <c r="B89" s="220">
        <v>86</v>
      </c>
      <c r="C89" s="227" t="s">
        <v>1396</v>
      </c>
      <c r="D89" s="228"/>
      <c r="E89" s="229" t="s">
        <v>585</v>
      </c>
      <c r="F89" s="230" t="s">
        <v>586</v>
      </c>
      <c r="G89" s="231" t="s">
        <v>587</v>
      </c>
      <c r="H89" s="232" t="s">
        <v>1233</v>
      </c>
      <c r="I89" s="85">
        <v>1354</v>
      </c>
      <c r="J89" s="36">
        <v>500</v>
      </c>
      <c r="K89" s="232" t="s">
        <v>1255</v>
      </c>
      <c r="L89" s="232" t="s">
        <v>1393</v>
      </c>
      <c r="M89" s="35" t="s">
        <v>1045</v>
      </c>
      <c r="N89" s="35" t="s">
        <v>968</v>
      </c>
      <c r="O89" s="35"/>
      <c r="P89" s="233"/>
      <c r="Q89" s="101" t="s">
        <v>858</v>
      </c>
      <c r="R89" s="118" t="s">
        <v>1262</v>
      </c>
      <c r="S89" s="227" t="s">
        <v>285</v>
      </c>
      <c r="T89" s="227" t="s">
        <v>742</v>
      </c>
    </row>
    <row r="90" spans="2:20" s="4" customFormat="1" ht="30" customHeight="1">
      <c r="B90" s="216">
        <v>87</v>
      </c>
      <c r="C90" s="227" t="s">
        <v>1300</v>
      </c>
      <c r="D90" s="228"/>
      <c r="E90" s="229" t="s">
        <v>588</v>
      </c>
      <c r="F90" s="230" t="s">
        <v>589</v>
      </c>
      <c r="G90" s="231" t="s">
        <v>590</v>
      </c>
      <c r="H90" s="232" t="s">
        <v>1233</v>
      </c>
      <c r="I90" s="85">
        <v>1948</v>
      </c>
      <c r="J90" s="36">
        <v>50</v>
      </c>
      <c r="K90" s="232" t="s">
        <v>1255</v>
      </c>
      <c r="L90" s="232" t="s">
        <v>1393</v>
      </c>
      <c r="M90" s="35" t="s">
        <v>1045</v>
      </c>
      <c r="N90" s="35" t="s">
        <v>968</v>
      </c>
      <c r="O90" s="35"/>
      <c r="P90" s="233"/>
      <c r="Q90" s="101" t="s">
        <v>858</v>
      </c>
      <c r="R90" s="118" t="s">
        <v>1262</v>
      </c>
      <c r="S90" s="227" t="s">
        <v>287</v>
      </c>
      <c r="T90" s="227" t="s">
        <v>742</v>
      </c>
    </row>
    <row r="91" spans="2:20" s="10" customFormat="1" ht="30" customHeight="1">
      <c r="B91" s="220">
        <v>88</v>
      </c>
      <c r="C91" s="234" t="s">
        <v>1271</v>
      </c>
      <c r="D91" s="235"/>
      <c r="E91" s="39" t="s">
        <v>591</v>
      </c>
      <c r="F91" s="39" t="s">
        <v>592</v>
      </c>
      <c r="G91" s="39" t="s">
        <v>593</v>
      </c>
      <c r="H91" s="35" t="s">
        <v>1233</v>
      </c>
      <c r="I91" s="85">
        <v>2402</v>
      </c>
      <c r="J91" s="36">
        <v>2402</v>
      </c>
      <c r="K91" s="35" t="s">
        <v>34</v>
      </c>
      <c r="L91" s="40" t="s">
        <v>1393</v>
      </c>
      <c r="M91" s="40" t="s">
        <v>1288</v>
      </c>
      <c r="N91" s="40" t="s">
        <v>975</v>
      </c>
      <c r="O91" s="40" t="s">
        <v>594</v>
      </c>
      <c r="P91" s="40"/>
      <c r="Q91" s="120" t="s">
        <v>1333</v>
      </c>
      <c r="R91" s="118" t="s">
        <v>1262</v>
      </c>
      <c r="S91" s="234" t="s">
        <v>283</v>
      </c>
      <c r="T91" s="227" t="s">
        <v>742</v>
      </c>
    </row>
    <row r="92" spans="2:20" s="4" customFormat="1" ht="30" customHeight="1">
      <c r="B92" s="216">
        <v>89</v>
      </c>
      <c r="C92" s="33" t="s">
        <v>1290</v>
      </c>
      <c r="D92" s="66">
        <v>9</v>
      </c>
      <c r="E92" s="34" t="s">
        <v>595</v>
      </c>
      <c r="F92" s="34" t="s">
        <v>596</v>
      </c>
      <c r="G92" s="34" t="s">
        <v>985</v>
      </c>
      <c r="H92" s="35" t="s">
        <v>1233</v>
      </c>
      <c r="I92" s="85">
        <v>1700</v>
      </c>
      <c r="J92" s="36">
        <v>1600</v>
      </c>
      <c r="K92" s="35" t="s">
        <v>1255</v>
      </c>
      <c r="L92" s="35" t="s">
        <v>1252</v>
      </c>
      <c r="M92" s="35" t="s">
        <v>1288</v>
      </c>
      <c r="N92" s="35" t="s">
        <v>977</v>
      </c>
      <c r="O92" s="35" t="s">
        <v>597</v>
      </c>
      <c r="P92" s="35"/>
      <c r="Q92" s="101" t="s">
        <v>858</v>
      </c>
      <c r="R92" s="118" t="s">
        <v>1262</v>
      </c>
      <c r="S92" s="33" t="s">
        <v>285</v>
      </c>
      <c r="T92" s="227" t="s">
        <v>742</v>
      </c>
    </row>
    <row r="93" spans="2:20" s="4" customFormat="1" ht="30" customHeight="1">
      <c r="B93" s="220">
        <v>90</v>
      </c>
      <c r="C93" s="33" t="s">
        <v>1290</v>
      </c>
      <c r="D93" s="66">
        <v>9</v>
      </c>
      <c r="E93" s="34" t="s">
        <v>598</v>
      </c>
      <c r="F93" s="34" t="s">
        <v>599</v>
      </c>
      <c r="G93" s="34" t="s">
        <v>600</v>
      </c>
      <c r="H93" s="35" t="s">
        <v>1233</v>
      </c>
      <c r="I93" s="85">
        <v>1342</v>
      </c>
      <c r="J93" s="36">
        <v>1342</v>
      </c>
      <c r="K93" s="35" t="s">
        <v>1255</v>
      </c>
      <c r="L93" s="35" t="s">
        <v>1393</v>
      </c>
      <c r="M93" s="35" t="s">
        <v>1288</v>
      </c>
      <c r="N93" s="35" t="s">
        <v>977</v>
      </c>
      <c r="O93" s="35" t="s">
        <v>1256</v>
      </c>
      <c r="P93" s="35"/>
      <c r="Q93" s="101" t="s">
        <v>858</v>
      </c>
      <c r="R93" s="118" t="s">
        <v>1262</v>
      </c>
      <c r="S93" s="33" t="s">
        <v>285</v>
      </c>
      <c r="T93" s="227" t="s">
        <v>742</v>
      </c>
    </row>
    <row r="94" spans="2:20" s="4" customFormat="1" ht="30" customHeight="1">
      <c r="B94" s="216">
        <v>91</v>
      </c>
      <c r="C94" s="33" t="s">
        <v>1254</v>
      </c>
      <c r="D94" s="66">
        <v>10</v>
      </c>
      <c r="E94" s="34" t="s">
        <v>601</v>
      </c>
      <c r="F94" s="34" t="s">
        <v>602</v>
      </c>
      <c r="G94" s="34" t="s">
        <v>603</v>
      </c>
      <c r="H94" s="35" t="s">
        <v>1233</v>
      </c>
      <c r="I94" s="85">
        <v>15000</v>
      </c>
      <c r="J94" s="36">
        <v>1000</v>
      </c>
      <c r="K94" s="35" t="s">
        <v>1322</v>
      </c>
      <c r="L94" s="35" t="s">
        <v>1273</v>
      </c>
      <c r="M94" s="35" t="s">
        <v>1288</v>
      </c>
      <c r="N94" s="35" t="s">
        <v>977</v>
      </c>
      <c r="O94" s="35" t="s">
        <v>1256</v>
      </c>
      <c r="P94" s="35"/>
      <c r="Q94" s="101" t="s">
        <v>858</v>
      </c>
      <c r="R94" s="118" t="s">
        <v>1262</v>
      </c>
      <c r="S94" s="33" t="s">
        <v>287</v>
      </c>
      <c r="T94" s="67" t="s">
        <v>742</v>
      </c>
    </row>
    <row r="95" spans="2:20" s="4" customFormat="1" ht="30" customHeight="1">
      <c r="B95" s="220">
        <v>92</v>
      </c>
      <c r="C95" s="33" t="s">
        <v>1254</v>
      </c>
      <c r="D95" s="66">
        <v>10</v>
      </c>
      <c r="E95" s="34" t="s">
        <v>986</v>
      </c>
      <c r="F95" s="34" t="s">
        <v>602</v>
      </c>
      <c r="G95" s="34" t="s">
        <v>534</v>
      </c>
      <c r="H95" s="35" t="s">
        <v>1233</v>
      </c>
      <c r="I95" s="85">
        <v>15000</v>
      </c>
      <c r="J95" s="36">
        <v>1000</v>
      </c>
      <c r="K95" s="35" t="s">
        <v>1322</v>
      </c>
      <c r="L95" s="35" t="s">
        <v>1273</v>
      </c>
      <c r="M95" s="35" t="s">
        <v>1288</v>
      </c>
      <c r="N95" s="35" t="s">
        <v>977</v>
      </c>
      <c r="O95" s="35" t="s">
        <v>1256</v>
      </c>
      <c r="P95" s="35"/>
      <c r="Q95" s="101" t="s">
        <v>858</v>
      </c>
      <c r="R95" s="118" t="s">
        <v>1262</v>
      </c>
      <c r="S95" s="33" t="s">
        <v>287</v>
      </c>
      <c r="T95" s="67" t="s">
        <v>742</v>
      </c>
    </row>
    <row r="96" spans="2:20" s="4" customFormat="1" ht="30" customHeight="1">
      <c r="B96" s="216">
        <v>93</v>
      </c>
      <c r="C96" s="33" t="s">
        <v>1254</v>
      </c>
      <c r="D96" s="66">
        <v>10</v>
      </c>
      <c r="E96" s="34" t="s">
        <v>987</v>
      </c>
      <c r="F96" s="34" t="s">
        <v>602</v>
      </c>
      <c r="G96" s="34" t="s">
        <v>537</v>
      </c>
      <c r="H96" s="35" t="s">
        <v>1233</v>
      </c>
      <c r="I96" s="85">
        <v>15000</v>
      </c>
      <c r="J96" s="36">
        <v>1000</v>
      </c>
      <c r="K96" s="35" t="s">
        <v>1322</v>
      </c>
      <c r="L96" s="35" t="s">
        <v>1273</v>
      </c>
      <c r="M96" s="35" t="s">
        <v>1288</v>
      </c>
      <c r="N96" s="35" t="s">
        <v>977</v>
      </c>
      <c r="O96" s="35" t="s">
        <v>1256</v>
      </c>
      <c r="P96" s="35"/>
      <c r="Q96" s="101" t="s">
        <v>858</v>
      </c>
      <c r="R96" s="118" t="s">
        <v>1262</v>
      </c>
      <c r="S96" s="33" t="s">
        <v>287</v>
      </c>
      <c r="T96" s="67" t="s">
        <v>742</v>
      </c>
    </row>
    <row r="97" spans="2:20" s="4" customFormat="1" ht="30" customHeight="1">
      <c r="B97" s="220">
        <v>94</v>
      </c>
      <c r="C97" s="33" t="s">
        <v>1254</v>
      </c>
      <c r="D97" s="66">
        <v>10</v>
      </c>
      <c r="E97" s="34" t="s">
        <v>988</v>
      </c>
      <c r="F97" s="34" t="s">
        <v>602</v>
      </c>
      <c r="G97" s="34" t="s">
        <v>539</v>
      </c>
      <c r="H97" s="35" t="s">
        <v>1233</v>
      </c>
      <c r="I97" s="85">
        <v>15000</v>
      </c>
      <c r="J97" s="36">
        <v>1000</v>
      </c>
      <c r="K97" s="35" t="s">
        <v>1322</v>
      </c>
      <c r="L97" s="35" t="s">
        <v>1273</v>
      </c>
      <c r="M97" s="35" t="s">
        <v>1288</v>
      </c>
      <c r="N97" s="35" t="s">
        <v>977</v>
      </c>
      <c r="O97" s="35" t="s">
        <v>1256</v>
      </c>
      <c r="P97" s="35"/>
      <c r="Q97" s="101" t="s">
        <v>858</v>
      </c>
      <c r="R97" s="118" t="s">
        <v>1262</v>
      </c>
      <c r="S97" s="33" t="s">
        <v>287</v>
      </c>
      <c r="T97" s="67" t="s">
        <v>742</v>
      </c>
    </row>
    <row r="98" spans="2:20" s="4" customFormat="1" ht="30" customHeight="1">
      <c r="B98" s="216">
        <v>95</v>
      </c>
      <c r="C98" s="33" t="s">
        <v>1300</v>
      </c>
      <c r="D98" s="66">
        <v>11</v>
      </c>
      <c r="E98" s="34" t="s">
        <v>604</v>
      </c>
      <c r="F98" s="34" t="s">
        <v>605</v>
      </c>
      <c r="G98" s="34" t="s">
        <v>606</v>
      </c>
      <c r="H98" s="35" t="s">
        <v>1233</v>
      </c>
      <c r="I98" s="85">
        <v>350</v>
      </c>
      <c r="J98" s="36">
        <v>100</v>
      </c>
      <c r="K98" s="35" t="s">
        <v>1255</v>
      </c>
      <c r="L98" s="35" t="s">
        <v>1393</v>
      </c>
      <c r="M98" s="35" t="s">
        <v>1288</v>
      </c>
      <c r="N98" s="35" t="s">
        <v>977</v>
      </c>
      <c r="O98" s="35" t="s">
        <v>607</v>
      </c>
      <c r="P98" s="35"/>
      <c r="Q98" s="101" t="s">
        <v>858</v>
      </c>
      <c r="R98" s="118" t="s">
        <v>1262</v>
      </c>
      <c r="S98" s="33" t="s">
        <v>287</v>
      </c>
      <c r="T98" s="227" t="s">
        <v>742</v>
      </c>
    </row>
    <row r="99" spans="2:20" s="4" customFormat="1" ht="30" customHeight="1">
      <c r="B99" s="220">
        <v>96</v>
      </c>
      <c r="C99" s="33" t="s">
        <v>1300</v>
      </c>
      <c r="D99" s="66">
        <v>11</v>
      </c>
      <c r="E99" s="34" t="s">
        <v>608</v>
      </c>
      <c r="F99" s="34" t="s">
        <v>609</v>
      </c>
      <c r="G99" s="34" t="s">
        <v>610</v>
      </c>
      <c r="H99" s="35" t="s">
        <v>1233</v>
      </c>
      <c r="I99" s="85">
        <v>350</v>
      </c>
      <c r="J99" s="36">
        <v>100</v>
      </c>
      <c r="K99" s="35" t="s">
        <v>1255</v>
      </c>
      <c r="L99" s="35" t="s">
        <v>1393</v>
      </c>
      <c r="M99" s="35" t="s">
        <v>1288</v>
      </c>
      <c r="N99" s="35" t="s">
        <v>977</v>
      </c>
      <c r="O99" s="35" t="s">
        <v>1256</v>
      </c>
      <c r="P99" s="35"/>
      <c r="Q99" s="101" t="s">
        <v>858</v>
      </c>
      <c r="R99" s="118" t="s">
        <v>1262</v>
      </c>
      <c r="S99" s="33" t="s">
        <v>287</v>
      </c>
      <c r="T99" s="227" t="s">
        <v>742</v>
      </c>
    </row>
    <row r="100" spans="2:20" s="4" customFormat="1" ht="30" customHeight="1">
      <c r="B100" s="216">
        <v>97</v>
      </c>
      <c r="C100" s="33" t="s">
        <v>1300</v>
      </c>
      <c r="D100" s="66">
        <v>11</v>
      </c>
      <c r="E100" s="34" t="s">
        <v>611</v>
      </c>
      <c r="F100" s="34" t="s">
        <v>612</v>
      </c>
      <c r="G100" s="34" t="s">
        <v>613</v>
      </c>
      <c r="H100" s="35" t="s">
        <v>1233</v>
      </c>
      <c r="I100" s="85">
        <v>600</v>
      </c>
      <c r="J100" s="36">
        <v>100</v>
      </c>
      <c r="K100" s="35" t="s">
        <v>1255</v>
      </c>
      <c r="L100" s="35" t="s">
        <v>1393</v>
      </c>
      <c r="M100" s="35" t="s">
        <v>1288</v>
      </c>
      <c r="N100" s="35" t="s">
        <v>977</v>
      </c>
      <c r="O100" s="35" t="s">
        <v>614</v>
      </c>
      <c r="P100" s="35"/>
      <c r="Q100" s="101" t="s">
        <v>858</v>
      </c>
      <c r="R100" s="118" t="s">
        <v>1262</v>
      </c>
      <c r="S100" s="33" t="s">
        <v>287</v>
      </c>
      <c r="T100" s="227" t="s">
        <v>742</v>
      </c>
    </row>
    <row r="101" spans="2:20" s="4" customFormat="1" ht="30" customHeight="1">
      <c r="B101" s="220">
        <v>98</v>
      </c>
      <c r="C101" s="33" t="s">
        <v>1284</v>
      </c>
      <c r="D101" s="66">
        <v>12</v>
      </c>
      <c r="E101" s="34" t="s">
        <v>989</v>
      </c>
      <c r="F101" s="34" t="s">
        <v>615</v>
      </c>
      <c r="G101" s="34" t="s">
        <v>551</v>
      </c>
      <c r="H101" s="35" t="s">
        <v>1233</v>
      </c>
      <c r="I101" s="85">
        <v>12000</v>
      </c>
      <c r="J101" s="36">
        <v>500</v>
      </c>
      <c r="K101" s="35" t="s">
        <v>1322</v>
      </c>
      <c r="L101" s="35" t="s">
        <v>1273</v>
      </c>
      <c r="M101" s="35" t="s">
        <v>1288</v>
      </c>
      <c r="N101" s="35" t="s">
        <v>977</v>
      </c>
      <c r="O101" s="35" t="s">
        <v>1256</v>
      </c>
      <c r="P101" s="35"/>
      <c r="Q101" s="101" t="s">
        <v>858</v>
      </c>
      <c r="R101" s="118" t="s">
        <v>1262</v>
      </c>
      <c r="S101" s="67" t="s">
        <v>290</v>
      </c>
      <c r="T101" s="67" t="s">
        <v>742</v>
      </c>
    </row>
    <row r="102" spans="2:20" s="4" customFormat="1" ht="30" customHeight="1">
      <c r="B102" s="216">
        <v>99</v>
      </c>
      <c r="C102" s="33" t="s">
        <v>1284</v>
      </c>
      <c r="D102" s="66">
        <v>12</v>
      </c>
      <c r="E102" s="34" t="s">
        <v>990</v>
      </c>
      <c r="F102" s="34" t="s">
        <v>616</v>
      </c>
      <c r="G102" s="34" t="s">
        <v>554</v>
      </c>
      <c r="H102" s="35" t="s">
        <v>1233</v>
      </c>
      <c r="I102" s="85">
        <v>13000</v>
      </c>
      <c r="J102" s="36">
        <v>500</v>
      </c>
      <c r="K102" s="35" t="s">
        <v>1322</v>
      </c>
      <c r="L102" s="35" t="s">
        <v>1273</v>
      </c>
      <c r="M102" s="35" t="s">
        <v>1288</v>
      </c>
      <c r="N102" s="35" t="s">
        <v>977</v>
      </c>
      <c r="O102" s="35" t="s">
        <v>1256</v>
      </c>
      <c r="P102" s="35"/>
      <c r="Q102" s="101" t="s">
        <v>858</v>
      </c>
      <c r="R102" s="118" t="s">
        <v>1262</v>
      </c>
      <c r="S102" s="67" t="s">
        <v>290</v>
      </c>
      <c r="T102" s="67" t="s">
        <v>742</v>
      </c>
    </row>
    <row r="103" spans="2:20" s="4" customFormat="1" ht="30" customHeight="1">
      <c r="B103" s="220">
        <v>100</v>
      </c>
      <c r="C103" s="33" t="s">
        <v>1319</v>
      </c>
      <c r="D103" s="66">
        <v>13</v>
      </c>
      <c r="E103" s="34" t="s">
        <v>617</v>
      </c>
      <c r="F103" s="34" t="s">
        <v>618</v>
      </c>
      <c r="G103" s="34" t="s">
        <v>590</v>
      </c>
      <c r="H103" s="35" t="s">
        <v>1233</v>
      </c>
      <c r="I103" s="85">
        <v>4965</v>
      </c>
      <c r="J103" s="36">
        <v>20</v>
      </c>
      <c r="K103" s="35" t="s">
        <v>1255</v>
      </c>
      <c r="L103" s="35" t="s">
        <v>1393</v>
      </c>
      <c r="M103" s="35" t="s">
        <v>1288</v>
      </c>
      <c r="N103" s="35" t="s">
        <v>977</v>
      </c>
      <c r="O103" s="35" t="s">
        <v>1256</v>
      </c>
      <c r="P103" s="35"/>
      <c r="Q103" s="101" t="s">
        <v>858</v>
      </c>
      <c r="R103" s="118" t="s">
        <v>1262</v>
      </c>
      <c r="S103" s="227" t="s">
        <v>290</v>
      </c>
      <c r="T103" s="227" t="s">
        <v>742</v>
      </c>
    </row>
    <row r="104" spans="2:20" s="4" customFormat="1" ht="30" customHeight="1">
      <c r="B104" s="216">
        <v>101</v>
      </c>
      <c r="C104" s="33" t="s">
        <v>1319</v>
      </c>
      <c r="D104" s="66">
        <v>13</v>
      </c>
      <c r="E104" s="34" t="s">
        <v>619</v>
      </c>
      <c r="F104" s="34" t="s">
        <v>620</v>
      </c>
      <c r="G104" s="34" t="s">
        <v>621</v>
      </c>
      <c r="H104" s="35" t="s">
        <v>1233</v>
      </c>
      <c r="I104" s="85">
        <v>12000</v>
      </c>
      <c r="J104" s="36">
        <v>0</v>
      </c>
      <c r="K104" s="35" t="s">
        <v>1255</v>
      </c>
      <c r="L104" s="35" t="s">
        <v>1252</v>
      </c>
      <c r="M104" s="35" t="s">
        <v>1288</v>
      </c>
      <c r="N104" s="35" t="s">
        <v>977</v>
      </c>
      <c r="O104" s="35" t="s">
        <v>622</v>
      </c>
      <c r="P104" s="35"/>
      <c r="Q104" s="101" t="s">
        <v>858</v>
      </c>
      <c r="R104" s="118" t="s">
        <v>1262</v>
      </c>
      <c r="S104" s="227" t="s">
        <v>290</v>
      </c>
      <c r="T104" s="67" t="s">
        <v>742</v>
      </c>
    </row>
    <row r="105" spans="2:20" s="4" customFormat="1" ht="30" customHeight="1">
      <c r="B105" s="220">
        <v>102</v>
      </c>
      <c r="C105" s="236" t="s">
        <v>1257</v>
      </c>
      <c r="D105" s="237"/>
      <c r="E105" s="75" t="s">
        <v>623</v>
      </c>
      <c r="F105" s="75" t="s">
        <v>624</v>
      </c>
      <c r="G105" s="75" t="s">
        <v>625</v>
      </c>
      <c r="H105" s="35" t="s">
        <v>1233</v>
      </c>
      <c r="I105" s="221">
        <v>1630</v>
      </c>
      <c r="J105" s="238">
        <v>200</v>
      </c>
      <c r="K105" s="69" t="s">
        <v>1255</v>
      </c>
      <c r="L105" s="69" t="s">
        <v>1393</v>
      </c>
      <c r="M105" s="69" t="s">
        <v>991</v>
      </c>
      <c r="N105" s="69" t="s">
        <v>1376</v>
      </c>
      <c r="O105" s="69" t="s">
        <v>1382</v>
      </c>
      <c r="P105" s="69"/>
      <c r="Q105" s="101" t="s">
        <v>858</v>
      </c>
      <c r="R105" s="118" t="s">
        <v>1262</v>
      </c>
      <c r="S105" s="236" t="s">
        <v>283</v>
      </c>
      <c r="T105" s="227" t="s">
        <v>742</v>
      </c>
    </row>
    <row r="106" spans="2:20" s="4" customFormat="1" ht="30" customHeight="1">
      <c r="B106" s="216">
        <v>103</v>
      </c>
      <c r="C106" s="236" t="s">
        <v>1392</v>
      </c>
      <c r="D106" s="236">
        <v>14</v>
      </c>
      <c r="E106" s="75" t="s">
        <v>626</v>
      </c>
      <c r="F106" s="75" t="s">
        <v>627</v>
      </c>
      <c r="G106" s="75" t="s">
        <v>985</v>
      </c>
      <c r="H106" s="35" t="s">
        <v>1233</v>
      </c>
      <c r="I106" s="221">
        <v>2500</v>
      </c>
      <c r="J106" s="109">
        <v>2500</v>
      </c>
      <c r="K106" s="35" t="s">
        <v>34</v>
      </c>
      <c r="L106" s="69" t="s">
        <v>1252</v>
      </c>
      <c r="M106" s="69" t="s">
        <v>991</v>
      </c>
      <c r="N106" s="69" t="s">
        <v>1376</v>
      </c>
      <c r="O106" s="69" t="s">
        <v>628</v>
      </c>
      <c r="P106" s="69"/>
      <c r="Q106" s="101" t="s">
        <v>858</v>
      </c>
      <c r="R106" s="118" t="s">
        <v>1262</v>
      </c>
      <c r="S106" s="236" t="s">
        <v>285</v>
      </c>
      <c r="T106" s="227" t="s">
        <v>742</v>
      </c>
    </row>
    <row r="107" spans="2:20" s="4" customFormat="1" ht="30" customHeight="1">
      <c r="B107" s="220">
        <v>104</v>
      </c>
      <c r="C107" s="236" t="s">
        <v>1392</v>
      </c>
      <c r="D107" s="236">
        <v>14</v>
      </c>
      <c r="E107" s="75" t="s">
        <v>629</v>
      </c>
      <c r="F107" s="75" t="s">
        <v>630</v>
      </c>
      <c r="G107" s="75" t="s">
        <v>631</v>
      </c>
      <c r="H107" s="35" t="s">
        <v>1233</v>
      </c>
      <c r="I107" s="221">
        <v>1000</v>
      </c>
      <c r="J107" s="238">
        <v>1000</v>
      </c>
      <c r="K107" s="35" t="s">
        <v>34</v>
      </c>
      <c r="L107" s="69" t="s">
        <v>1393</v>
      </c>
      <c r="M107" s="69" t="s">
        <v>991</v>
      </c>
      <c r="N107" s="69" t="s">
        <v>1376</v>
      </c>
      <c r="O107" s="69" t="s">
        <v>1382</v>
      </c>
      <c r="P107" s="69"/>
      <c r="Q107" s="101" t="s">
        <v>858</v>
      </c>
      <c r="R107" s="118" t="s">
        <v>1262</v>
      </c>
      <c r="S107" s="236" t="s">
        <v>285</v>
      </c>
      <c r="T107" s="227" t="s">
        <v>742</v>
      </c>
    </row>
    <row r="108" spans="2:20" s="4" customFormat="1" ht="30" customHeight="1">
      <c r="B108" s="216">
        <v>105</v>
      </c>
      <c r="C108" s="236" t="s">
        <v>1290</v>
      </c>
      <c r="D108" s="236">
        <v>15</v>
      </c>
      <c r="E108" s="75" t="s">
        <v>632</v>
      </c>
      <c r="F108" s="75" t="s">
        <v>633</v>
      </c>
      <c r="G108" s="75" t="s">
        <v>634</v>
      </c>
      <c r="H108" s="35" t="s">
        <v>1233</v>
      </c>
      <c r="I108" s="221">
        <v>8000</v>
      </c>
      <c r="J108" s="238">
        <v>100</v>
      </c>
      <c r="K108" s="69" t="s">
        <v>1322</v>
      </c>
      <c r="L108" s="69" t="s">
        <v>1273</v>
      </c>
      <c r="M108" s="69" t="s">
        <v>991</v>
      </c>
      <c r="N108" s="69" t="s">
        <v>1376</v>
      </c>
      <c r="O108" s="69" t="s">
        <v>1382</v>
      </c>
      <c r="P108" s="69"/>
      <c r="Q108" s="101" t="s">
        <v>858</v>
      </c>
      <c r="R108" s="118" t="s">
        <v>1262</v>
      </c>
      <c r="S108" s="236" t="s">
        <v>285</v>
      </c>
      <c r="T108" s="227" t="s">
        <v>742</v>
      </c>
    </row>
    <row r="109" spans="2:20" s="4" customFormat="1" ht="30" customHeight="1">
      <c r="B109" s="220">
        <v>106</v>
      </c>
      <c r="C109" s="236" t="s">
        <v>1290</v>
      </c>
      <c r="D109" s="236">
        <v>15</v>
      </c>
      <c r="E109" s="75" t="s">
        <v>635</v>
      </c>
      <c r="F109" s="75" t="s">
        <v>636</v>
      </c>
      <c r="G109" s="75" t="s">
        <v>637</v>
      </c>
      <c r="H109" s="35" t="s">
        <v>1233</v>
      </c>
      <c r="I109" s="221">
        <v>8000</v>
      </c>
      <c r="J109" s="238">
        <v>300</v>
      </c>
      <c r="K109" s="69" t="s">
        <v>1322</v>
      </c>
      <c r="L109" s="69" t="s">
        <v>1273</v>
      </c>
      <c r="M109" s="69" t="s">
        <v>991</v>
      </c>
      <c r="N109" s="69" t="s">
        <v>1376</v>
      </c>
      <c r="O109" s="69" t="s">
        <v>1382</v>
      </c>
      <c r="P109" s="69"/>
      <c r="Q109" s="101" t="s">
        <v>858</v>
      </c>
      <c r="R109" s="118" t="s">
        <v>1262</v>
      </c>
      <c r="S109" s="236" t="s">
        <v>285</v>
      </c>
      <c r="T109" s="227" t="s">
        <v>742</v>
      </c>
    </row>
    <row r="110" spans="2:20" s="4" customFormat="1" ht="30" customHeight="1">
      <c r="B110" s="216">
        <v>107</v>
      </c>
      <c r="C110" s="236" t="s">
        <v>1290</v>
      </c>
      <c r="D110" s="236">
        <v>15</v>
      </c>
      <c r="E110" s="75" t="s">
        <v>638</v>
      </c>
      <c r="F110" s="75" t="s">
        <v>639</v>
      </c>
      <c r="G110" s="75" t="s">
        <v>640</v>
      </c>
      <c r="H110" s="35" t="s">
        <v>1233</v>
      </c>
      <c r="I110" s="221">
        <v>8000</v>
      </c>
      <c r="J110" s="238">
        <v>700</v>
      </c>
      <c r="K110" s="69" t="s">
        <v>1322</v>
      </c>
      <c r="L110" s="69" t="s">
        <v>1273</v>
      </c>
      <c r="M110" s="69" t="s">
        <v>991</v>
      </c>
      <c r="N110" s="69" t="s">
        <v>1376</v>
      </c>
      <c r="O110" s="69" t="s">
        <v>1382</v>
      </c>
      <c r="P110" s="69"/>
      <c r="Q110" s="101" t="s">
        <v>858</v>
      </c>
      <c r="R110" s="118" t="s">
        <v>1262</v>
      </c>
      <c r="S110" s="236" t="s">
        <v>285</v>
      </c>
      <c r="T110" s="227" t="s">
        <v>742</v>
      </c>
    </row>
    <row r="111" spans="2:20" s="4" customFormat="1" ht="30" customHeight="1">
      <c r="B111" s="220">
        <v>108</v>
      </c>
      <c r="C111" s="236" t="s">
        <v>1290</v>
      </c>
      <c r="D111" s="236">
        <v>15</v>
      </c>
      <c r="E111" s="75" t="s">
        <v>641</v>
      </c>
      <c r="F111" s="75" t="s">
        <v>642</v>
      </c>
      <c r="G111" s="75" t="s">
        <v>643</v>
      </c>
      <c r="H111" s="35" t="s">
        <v>1233</v>
      </c>
      <c r="I111" s="221">
        <v>8000</v>
      </c>
      <c r="J111" s="238">
        <v>700</v>
      </c>
      <c r="K111" s="69" t="s">
        <v>1322</v>
      </c>
      <c r="L111" s="69" t="s">
        <v>1273</v>
      </c>
      <c r="M111" s="69" t="s">
        <v>991</v>
      </c>
      <c r="N111" s="69" t="s">
        <v>1376</v>
      </c>
      <c r="O111" s="69" t="s">
        <v>1382</v>
      </c>
      <c r="P111" s="69"/>
      <c r="Q111" s="101" t="s">
        <v>858</v>
      </c>
      <c r="R111" s="118" t="s">
        <v>1262</v>
      </c>
      <c r="S111" s="236" t="s">
        <v>285</v>
      </c>
      <c r="T111" s="227" t="s">
        <v>742</v>
      </c>
    </row>
    <row r="112" spans="2:20" s="4" customFormat="1" ht="30" customHeight="1">
      <c r="B112" s="216">
        <v>109</v>
      </c>
      <c r="C112" s="236" t="s">
        <v>1290</v>
      </c>
      <c r="D112" s="236">
        <v>15</v>
      </c>
      <c r="E112" s="75" t="s">
        <v>644</v>
      </c>
      <c r="F112" s="75" t="s">
        <v>645</v>
      </c>
      <c r="G112" s="75" t="s">
        <v>646</v>
      </c>
      <c r="H112" s="35" t="s">
        <v>1233</v>
      </c>
      <c r="I112" s="221">
        <v>8000</v>
      </c>
      <c r="J112" s="238">
        <v>300</v>
      </c>
      <c r="K112" s="69" t="s">
        <v>1322</v>
      </c>
      <c r="L112" s="69" t="s">
        <v>1273</v>
      </c>
      <c r="M112" s="69" t="s">
        <v>991</v>
      </c>
      <c r="N112" s="69" t="s">
        <v>1376</v>
      </c>
      <c r="O112" s="69" t="s">
        <v>1382</v>
      </c>
      <c r="P112" s="69"/>
      <c r="Q112" s="101" t="s">
        <v>858</v>
      </c>
      <c r="R112" s="118" t="s">
        <v>1262</v>
      </c>
      <c r="S112" s="236" t="s">
        <v>285</v>
      </c>
      <c r="T112" s="227" t="s">
        <v>742</v>
      </c>
    </row>
    <row r="113" spans="2:20" s="4" customFormat="1" ht="30" customHeight="1">
      <c r="B113" s="220">
        <v>110</v>
      </c>
      <c r="C113" s="236" t="s">
        <v>1294</v>
      </c>
      <c r="D113" s="236">
        <v>16</v>
      </c>
      <c r="E113" s="75" t="s">
        <v>647</v>
      </c>
      <c r="F113" s="75" t="s">
        <v>648</v>
      </c>
      <c r="G113" s="75" t="s">
        <v>649</v>
      </c>
      <c r="H113" s="35" t="s">
        <v>1233</v>
      </c>
      <c r="I113" s="221">
        <v>9050</v>
      </c>
      <c r="J113" s="238">
        <v>50</v>
      </c>
      <c r="K113" s="69" t="s">
        <v>1322</v>
      </c>
      <c r="L113" s="69" t="s">
        <v>1273</v>
      </c>
      <c r="M113" s="69" t="s">
        <v>991</v>
      </c>
      <c r="N113" s="69" t="s">
        <v>1376</v>
      </c>
      <c r="O113" s="69" t="s">
        <v>1382</v>
      </c>
      <c r="P113" s="69"/>
      <c r="Q113" s="101" t="s">
        <v>858</v>
      </c>
      <c r="R113" s="118" t="s">
        <v>1262</v>
      </c>
      <c r="S113" s="236" t="s">
        <v>287</v>
      </c>
      <c r="T113" s="227" t="s">
        <v>742</v>
      </c>
    </row>
    <row r="114" spans="2:20" s="4" customFormat="1" ht="30" customHeight="1">
      <c r="B114" s="216">
        <v>111</v>
      </c>
      <c r="C114" s="236" t="s">
        <v>1294</v>
      </c>
      <c r="D114" s="236">
        <v>16</v>
      </c>
      <c r="E114" s="75" t="s">
        <v>650</v>
      </c>
      <c r="F114" s="75" t="s">
        <v>648</v>
      </c>
      <c r="G114" s="75" t="s">
        <v>651</v>
      </c>
      <c r="H114" s="35" t="s">
        <v>1233</v>
      </c>
      <c r="I114" s="221">
        <v>9050</v>
      </c>
      <c r="J114" s="238">
        <v>50</v>
      </c>
      <c r="K114" s="69" t="s">
        <v>1322</v>
      </c>
      <c r="L114" s="69" t="s">
        <v>1273</v>
      </c>
      <c r="M114" s="69" t="s">
        <v>991</v>
      </c>
      <c r="N114" s="69" t="s">
        <v>1376</v>
      </c>
      <c r="O114" s="69" t="s">
        <v>1382</v>
      </c>
      <c r="P114" s="69"/>
      <c r="Q114" s="101" t="s">
        <v>858</v>
      </c>
      <c r="R114" s="118" t="s">
        <v>1262</v>
      </c>
      <c r="S114" s="236" t="s">
        <v>287</v>
      </c>
      <c r="T114" s="227" t="s">
        <v>742</v>
      </c>
    </row>
    <row r="115" spans="2:20" s="4" customFormat="1" ht="30" customHeight="1">
      <c r="B115" s="220">
        <v>112</v>
      </c>
      <c r="C115" s="236" t="s">
        <v>1294</v>
      </c>
      <c r="D115" s="236">
        <v>16</v>
      </c>
      <c r="E115" s="75" t="s">
        <v>652</v>
      </c>
      <c r="F115" s="75" t="s">
        <v>653</v>
      </c>
      <c r="G115" s="75" t="s">
        <v>654</v>
      </c>
      <c r="H115" s="35" t="s">
        <v>1233</v>
      </c>
      <c r="I115" s="221">
        <v>1200</v>
      </c>
      <c r="J115" s="109">
        <v>200</v>
      </c>
      <c r="K115" s="69" t="s">
        <v>1255</v>
      </c>
      <c r="L115" s="69" t="s">
        <v>1393</v>
      </c>
      <c r="M115" s="69" t="s">
        <v>991</v>
      </c>
      <c r="N115" s="69" t="s">
        <v>1376</v>
      </c>
      <c r="O115" s="69" t="s">
        <v>1382</v>
      </c>
      <c r="P115" s="69"/>
      <c r="Q115" s="101" t="s">
        <v>858</v>
      </c>
      <c r="R115" s="118" t="s">
        <v>1262</v>
      </c>
      <c r="S115" s="236" t="s">
        <v>287</v>
      </c>
      <c r="T115" s="227" t="s">
        <v>742</v>
      </c>
    </row>
    <row r="116" spans="2:20" s="4" customFormat="1" ht="30" customHeight="1">
      <c r="B116" s="216">
        <v>113</v>
      </c>
      <c r="C116" s="236" t="s">
        <v>1294</v>
      </c>
      <c r="D116" s="236">
        <v>16</v>
      </c>
      <c r="E116" s="75" t="s">
        <v>655</v>
      </c>
      <c r="F116" s="75" t="s">
        <v>656</v>
      </c>
      <c r="G116" s="75" t="s">
        <v>657</v>
      </c>
      <c r="H116" s="35" t="s">
        <v>1233</v>
      </c>
      <c r="I116" s="221">
        <v>6695</v>
      </c>
      <c r="J116" s="238">
        <v>500</v>
      </c>
      <c r="K116" s="69" t="s">
        <v>437</v>
      </c>
      <c r="L116" s="69" t="s">
        <v>1252</v>
      </c>
      <c r="M116" s="69" t="s">
        <v>991</v>
      </c>
      <c r="N116" s="69" t="s">
        <v>1376</v>
      </c>
      <c r="O116" s="69" t="s">
        <v>658</v>
      </c>
      <c r="P116" s="69"/>
      <c r="Q116" s="101" t="s">
        <v>858</v>
      </c>
      <c r="R116" s="118" t="s">
        <v>1262</v>
      </c>
      <c r="S116" s="236" t="s">
        <v>287</v>
      </c>
      <c r="T116" s="227" t="s">
        <v>742</v>
      </c>
    </row>
    <row r="117" spans="2:20" s="4" customFormat="1" ht="30" customHeight="1">
      <c r="B117" s="220">
        <v>114</v>
      </c>
      <c r="C117" s="236" t="s">
        <v>1300</v>
      </c>
      <c r="D117" s="236">
        <v>17</v>
      </c>
      <c r="E117" s="75" t="s">
        <v>659</v>
      </c>
      <c r="F117" s="75" t="s">
        <v>660</v>
      </c>
      <c r="G117" s="75" t="s">
        <v>661</v>
      </c>
      <c r="H117" s="35" t="s">
        <v>1233</v>
      </c>
      <c r="I117" s="221">
        <v>10000</v>
      </c>
      <c r="J117" s="238">
        <v>100</v>
      </c>
      <c r="K117" s="69" t="s">
        <v>1322</v>
      </c>
      <c r="L117" s="69" t="s">
        <v>1273</v>
      </c>
      <c r="M117" s="69" t="s">
        <v>991</v>
      </c>
      <c r="N117" s="69" t="s">
        <v>1376</v>
      </c>
      <c r="O117" s="69" t="s">
        <v>1382</v>
      </c>
      <c r="P117" s="69"/>
      <c r="Q117" s="101" t="s">
        <v>858</v>
      </c>
      <c r="R117" s="118" t="s">
        <v>1262</v>
      </c>
      <c r="S117" s="236" t="s">
        <v>287</v>
      </c>
      <c r="T117" s="227" t="s">
        <v>742</v>
      </c>
    </row>
    <row r="118" spans="2:20" s="4" customFormat="1" ht="30" customHeight="1">
      <c r="B118" s="216">
        <v>115</v>
      </c>
      <c r="C118" s="236" t="s">
        <v>1300</v>
      </c>
      <c r="D118" s="236">
        <v>17</v>
      </c>
      <c r="E118" s="75" t="s">
        <v>662</v>
      </c>
      <c r="F118" s="75" t="s">
        <v>663</v>
      </c>
      <c r="G118" s="75" t="s">
        <v>664</v>
      </c>
      <c r="H118" s="35" t="s">
        <v>1233</v>
      </c>
      <c r="I118" s="221">
        <v>10000</v>
      </c>
      <c r="J118" s="238">
        <v>100</v>
      </c>
      <c r="K118" s="69" t="s">
        <v>1322</v>
      </c>
      <c r="L118" s="69" t="s">
        <v>1273</v>
      </c>
      <c r="M118" s="69" t="s">
        <v>991</v>
      </c>
      <c r="N118" s="69" t="s">
        <v>1376</v>
      </c>
      <c r="O118" s="69" t="s">
        <v>1382</v>
      </c>
      <c r="P118" s="69"/>
      <c r="Q118" s="101" t="s">
        <v>858</v>
      </c>
      <c r="R118" s="118" t="s">
        <v>1262</v>
      </c>
      <c r="S118" s="236" t="s">
        <v>287</v>
      </c>
      <c r="T118" s="227" t="s">
        <v>742</v>
      </c>
    </row>
    <row r="119" spans="2:20" s="4" customFormat="1" ht="30" customHeight="1">
      <c r="B119" s="220">
        <v>116</v>
      </c>
      <c r="C119" s="236" t="s">
        <v>1300</v>
      </c>
      <c r="D119" s="236">
        <v>17</v>
      </c>
      <c r="E119" s="75" t="s">
        <v>665</v>
      </c>
      <c r="F119" s="75" t="s">
        <v>666</v>
      </c>
      <c r="G119" s="75" t="s">
        <v>667</v>
      </c>
      <c r="H119" s="35" t="s">
        <v>1233</v>
      </c>
      <c r="I119" s="221">
        <v>815</v>
      </c>
      <c r="J119" s="238">
        <v>100</v>
      </c>
      <c r="K119" s="69" t="s">
        <v>1255</v>
      </c>
      <c r="L119" s="69" t="s">
        <v>1393</v>
      </c>
      <c r="M119" s="69" t="s">
        <v>991</v>
      </c>
      <c r="N119" s="69" t="s">
        <v>1376</v>
      </c>
      <c r="O119" s="69" t="s">
        <v>1382</v>
      </c>
      <c r="P119" s="69"/>
      <c r="Q119" s="101" t="s">
        <v>858</v>
      </c>
      <c r="R119" s="118" t="s">
        <v>1262</v>
      </c>
      <c r="S119" s="236" t="s">
        <v>287</v>
      </c>
      <c r="T119" s="227" t="s">
        <v>742</v>
      </c>
    </row>
    <row r="120" spans="2:20" s="4" customFormat="1" ht="30" customHeight="1">
      <c r="B120" s="216">
        <v>117</v>
      </c>
      <c r="C120" s="236" t="s">
        <v>1300</v>
      </c>
      <c r="D120" s="236">
        <v>17</v>
      </c>
      <c r="E120" s="75" t="s">
        <v>668</v>
      </c>
      <c r="F120" s="75" t="s">
        <v>669</v>
      </c>
      <c r="G120" s="75" t="s">
        <v>670</v>
      </c>
      <c r="H120" s="35" t="s">
        <v>1233</v>
      </c>
      <c r="I120" s="221">
        <v>1340</v>
      </c>
      <c r="J120" s="238">
        <v>20</v>
      </c>
      <c r="K120" s="69" t="s">
        <v>1322</v>
      </c>
      <c r="L120" s="69" t="s">
        <v>1273</v>
      </c>
      <c r="M120" s="69" t="s">
        <v>991</v>
      </c>
      <c r="N120" s="69" t="s">
        <v>1376</v>
      </c>
      <c r="O120" s="69" t="s">
        <v>671</v>
      </c>
      <c r="P120" s="69"/>
      <c r="Q120" s="101" t="s">
        <v>858</v>
      </c>
      <c r="R120" s="118" t="s">
        <v>1262</v>
      </c>
      <c r="S120" s="236" t="s">
        <v>287</v>
      </c>
      <c r="T120" s="227" t="s">
        <v>742</v>
      </c>
    </row>
    <row r="121" spans="2:20" s="4" customFormat="1" ht="30" customHeight="1">
      <c r="B121" s="220">
        <v>118</v>
      </c>
      <c r="C121" s="236" t="s">
        <v>1388</v>
      </c>
      <c r="D121" s="236">
        <v>18</v>
      </c>
      <c r="E121" s="75" t="s">
        <v>672</v>
      </c>
      <c r="F121" s="75" t="s">
        <v>673</v>
      </c>
      <c r="G121" s="75" t="s">
        <v>674</v>
      </c>
      <c r="H121" s="35" t="s">
        <v>1233</v>
      </c>
      <c r="I121" s="221">
        <v>4484</v>
      </c>
      <c r="J121" s="238">
        <v>10</v>
      </c>
      <c r="K121" s="69" t="s">
        <v>1322</v>
      </c>
      <c r="L121" s="69" t="s">
        <v>1273</v>
      </c>
      <c r="M121" s="69" t="s">
        <v>991</v>
      </c>
      <c r="N121" s="69" t="s">
        <v>1376</v>
      </c>
      <c r="O121" s="69" t="s">
        <v>671</v>
      </c>
      <c r="P121" s="69"/>
      <c r="Q121" s="101" t="s">
        <v>858</v>
      </c>
      <c r="R121" s="118" t="s">
        <v>1262</v>
      </c>
      <c r="S121" s="236" t="s">
        <v>289</v>
      </c>
      <c r="T121" s="227" t="s">
        <v>742</v>
      </c>
    </row>
    <row r="122" spans="2:20" s="4" customFormat="1" ht="30" customHeight="1">
      <c r="B122" s="216">
        <v>119</v>
      </c>
      <c r="C122" s="236" t="s">
        <v>1388</v>
      </c>
      <c r="D122" s="236">
        <v>18</v>
      </c>
      <c r="E122" s="75" t="s">
        <v>675</v>
      </c>
      <c r="F122" s="75" t="s">
        <v>676</v>
      </c>
      <c r="G122" s="75" t="s">
        <v>677</v>
      </c>
      <c r="H122" s="35" t="s">
        <v>1233</v>
      </c>
      <c r="I122" s="221">
        <v>4720</v>
      </c>
      <c r="J122" s="238">
        <v>10</v>
      </c>
      <c r="K122" s="69" t="s">
        <v>1322</v>
      </c>
      <c r="L122" s="69" t="s">
        <v>1273</v>
      </c>
      <c r="M122" s="69" t="s">
        <v>991</v>
      </c>
      <c r="N122" s="69" t="s">
        <v>1376</v>
      </c>
      <c r="O122" s="69" t="s">
        <v>992</v>
      </c>
      <c r="P122" s="69"/>
      <c r="Q122" s="101" t="s">
        <v>858</v>
      </c>
      <c r="R122" s="118" t="s">
        <v>1262</v>
      </c>
      <c r="S122" s="236" t="s">
        <v>289</v>
      </c>
      <c r="T122" s="227" t="s">
        <v>742</v>
      </c>
    </row>
    <row r="123" spans="2:20" s="4" customFormat="1" ht="30" customHeight="1">
      <c r="B123" s="220">
        <v>120</v>
      </c>
      <c r="C123" s="236" t="s">
        <v>1388</v>
      </c>
      <c r="D123" s="236">
        <v>18</v>
      </c>
      <c r="E123" s="75" t="s">
        <v>678</v>
      </c>
      <c r="F123" s="75" t="s">
        <v>679</v>
      </c>
      <c r="G123" s="75" t="s">
        <v>680</v>
      </c>
      <c r="H123" s="35" t="s">
        <v>1233</v>
      </c>
      <c r="I123" s="221">
        <v>1350</v>
      </c>
      <c r="J123" s="238">
        <v>50</v>
      </c>
      <c r="K123" s="69" t="s">
        <v>1322</v>
      </c>
      <c r="L123" s="69" t="s">
        <v>1273</v>
      </c>
      <c r="M123" s="69" t="s">
        <v>991</v>
      </c>
      <c r="N123" s="69" t="s">
        <v>1376</v>
      </c>
      <c r="O123" s="69" t="s">
        <v>1382</v>
      </c>
      <c r="P123" s="69"/>
      <c r="Q123" s="101" t="s">
        <v>858</v>
      </c>
      <c r="R123" s="118" t="s">
        <v>1262</v>
      </c>
      <c r="S123" s="236" t="s">
        <v>289</v>
      </c>
      <c r="T123" s="227" t="s">
        <v>742</v>
      </c>
    </row>
    <row r="124" spans="2:20" s="4" customFormat="1" ht="30" customHeight="1">
      <c r="B124" s="216">
        <v>121</v>
      </c>
      <c r="C124" s="236" t="s">
        <v>1388</v>
      </c>
      <c r="D124" s="236">
        <v>18</v>
      </c>
      <c r="E124" s="75" t="s">
        <v>681</v>
      </c>
      <c r="F124" s="75" t="s">
        <v>682</v>
      </c>
      <c r="G124" s="75" t="s">
        <v>683</v>
      </c>
      <c r="H124" s="35" t="s">
        <v>1233</v>
      </c>
      <c r="I124" s="221">
        <v>1570</v>
      </c>
      <c r="J124" s="238">
        <v>50</v>
      </c>
      <c r="K124" s="69" t="s">
        <v>1322</v>
      </c>
      <c r="L124" s="69" t="s">
        <v>1273</v>
      </c>
      <c r="M124" s="69" t="s">
        <v>991</v>
      </c>
      <c r="N124" s="69" t="s">
        <v>1376</v>
      </c>
      <c r="O124" s="69" t="s">
        <v>1382</v>
      </c>
      <c r="P124" s="69"/>
      <c r="Q124" s="101" t="s">
        <v>858</v>
      </c>
      <c r="R124" s="118" t="s">
        <v>1262</v>
      </c>
      <c r="S124" s="236" t="s">
        <v>289</v>
      </c>
      <c r="T124" s="227" t="s">
        <v>742</v>
      </c>
    </row>
    <row r="125" spans="2:20" s="4" customFormat="1" ht="30" customHeight="1">
      <c r="B125" s="220">
        <v>122</v>
      </c>
      <c r="C125" s="236" t="s">
        <v>1388</v>
      </c>
      <c r="D125" s="236">
        <v>18</v>
      </c>
      <c r="E125" s="75" t="s">
        <v>684</v>
      </c>
      <c r="F125" s="75" t="s">
        <v>685</v>
      </c>
      <c r="G125" s="75" t="s">
        <v>686</v>
      </c>
      <c r="H125" s="35" t="s">
        <v>1233</v>
      </c>
      <c r="I125" s="221">
        <v>1900</v>
      </c>
      <c r="J125" s="109">
        <v>50</v>
      </c>
      <c r="K125" s="69" t="s">
        <v>1322</v>
      </c>
      <c r="L125" s="69" t="s">
        <v>1273</v>
      </c>
      <c r="M125" s="69" t="s">
        <v>991</v>
      </c>
      <c r="N125" s="69" t="s">
        <v>1376</v>
      </c>
      <c r="O125" s="69" t="s">
        <v>1382</v>
      </c>
      <c r="P125" s="69"/>
      <c r="Q125" s="101" t="s">
        <v>858</v>
      </c>
      <c r="R125" s="118" t="s">
        <v>1262</v>
      </c>
      <c r="S125" s="236" t="s">
        <v>289</v>
      </c>
      <c r="T125" s="227" t="s">
        <v>742</v>
      </c>
    </row>
    <row r="126" spans="2:20" s="4" customFormat="1" ht="30" customHeight="1">
      <c r="B126" s="216">
        <v>123</v>
      </c>
      <c r="C126" s="236" t="s">
        <v>1388</v>
      </c>
      <c r="D126" s="236">
        <v>18</v>
      </c>
      <c r="E126" s="75" t="s">
        <v>687</v>
      </c>
      <c r="F126" s="75" t="s">
        <v>648</v>
      </c>
      <c r="G126" s="75" t="s">
        <v>688</v>
      </c>
      <c r="H126" s="35" t="s">
        <v>1233</v>
      </c>
      <c r="I126" s="221">
        <v>9010</v>
      </c>
      <c r="J126" s="238">
        <v>10</v>
      </c>
      <c r="K126" s="69" t="s">
        <v>1322</v>
      </c>
      <c r="L126" s="69" t="s">
        <v>1273</v>
      </c>
      <c r="M126" s="69" t="s">
        <v>991</v>
      </c>
      <c r="N126" s="69" t="s">
        <v>1376</v>
      </c>
      <c r="O126" s="69" t="s">
        <v>1382</v>
      </c>
      <c r="P126" s="69"/>
      <c r="Q126" s="101" t="s">
        <v>858</v>
      </c>
      <c r="R126" s="118" t="s">
        <v>1262</v>
      </c>
      <c r="S126" s="236" t="s">
        <v>289</v>
      </c>
      <c r="T126" s="227" t="s">
        <v>742</v>
      </c>
    </row>
    <row r="127" spans="2:20" s="4" customFormat="1" ht="30" customHeight="1">
      <c r="B127" s="220">
        <v>124</v>
      </c>
      <c r="C127" s="236" t="s">
        <v>1388</v>
      </c>
      <c r="D127" s="236">
        <v>18</v>
      </c>
      <c r="E127" s="75" t="s">
        <v>689</v>
      </c>
      <c r="F127" s="75" t="s">
        <v>690</v>
      </c>
      <c r="G127" s="75" t="s">
        <v>691</v>
      </c>
      <c r="H127" s="35" t="s">
        <v>1233</v>
      </c>
      <c r="I127" s="221">
        <v>3510</v>
      </c>
      <c r="J127" s="238">
        <v>10</v>
      </c>
      <c r="K127" s="69" t="s">
        <v>1322</v>
      </c>
      <c r="L127" s="69" t="s">
        <v>1273</v>
      </c>
      <c r="M127" s="69" t="s">
        <v>991</v>
      </c>
      <c r="N127" s="69" t="s">
        <v>1376</v>
      </c>
      <c r="O127" s="69" t="s">
        <v>1382</v>
      </c>
      <c r="P127" s="69"/>
      <c r="Q127" s="101" t="s">
        <v>858</v>
      </c>
      <c r="R127" s="118" t="s">
        <v>1262</v>
      </c>
      <c r="S127" s="236" t="s">
        <v>289</v>
      </c>
      <c r="T127" s="227" t="s">
        <v>742</v>
      </c>
    </row>
    <row r="128" spans="2:20" s="4" customFormat="1" ht="30" customHeight="1">
      <c r="B128" s="216">
        <v>125</v>
      </c>
      <c r="C128" s="236" t="s">
        <v>1319</v>
      </c>
      <c r="D128" s="237"/>
      <c r="E128" s="75" t="s">
        <v>692</v>
      </c>
      <c r="F128" s="75" t="s">
        <v>693</v>
      </c>
      <c r="G128" s="75" t="s">
        <v>691</v>
      </c>
      <c r="H128" s="35" t="s">
        <v>1233</v>
      </c>
      <c r="I128" s="221">
        <v>1600</v>
      </c>
      <c r="J128" s="109">
        <v>0</v>
      </c>
      <c r="K128" s="69" t="s">
        <v>1322</v>
      </c>
      <c r="L128" s="69" t="s">
        <v>1273</v>
      </c>
      <c r="M128" s="69" t="s">
        <v>991</v>
      </c>
      <c r="N128" s="69" t="s">
        <v>1376</v>
      </c>
      <c r="O128" s="69" t="s">
        <v>1382</v>
      </c>
      <c r="P128" s="69"/>
      <c r="Q128" s="101" t="s">
        <v>858</v>
      </c>
      <c r="R128" s="118" t="s">
        <v>1262</v>
      </c>
      <c r="S128" s="227" t="s">
        <v>290</v>
      </c>
      <c r="T128" s="227" t="s">
        <v>742</v>
      </c>
    </row>
    <row r="129" spans="2:20" s="4" customFormat="1" ht="30" customHeight="1">
      <c r="B129" s="220">
        <v>126</v>
      </c>
      <c r="C129" s="239" t="s">
        <v>1334</v>
      </c>
      <c r="D129" s="66">
        <v>98</v>
      </c>
      <c r="E129" s="34" t="s">
        <v>886</v>
      </c>
      <c r="F129" s="34" t="s">
        <v>887</v>
      </c>
      <c r="G129" s="34" t="s">
        <v>888</v>
      </c>
      <c r="H129" s="35" t="s">
        <v>1233</v>
      </c>
      <c r="I129" s="85">
        <v>187409</v>
      </c>
      <c r="J129" s="36">
        <v>24000</v>
      </c>
      <c r="K129" s="35" t="s">
        <v>1266</v>
      </c>
      <c r="L129" s="35" t="s">
        <v>889</v>
      </c>
      <c r="M129" s="35" t="s">
        <v>890</v>
      </c>
      <c r="N129" s="35" t="s">
        <v>978</v>
      </c>
      <c r="O129" s="233" t="s">
        <v>908</v>
      </c>
      <c r="P129" s="3"/>
      <c r="Q129" s="101" t="s">
        <v>858</v>
      </c>
      <c r="R129" s="118" t="s">
        <v>710</v>
      </c>
      <c r="S129" s="239" t="s">
        <v>283</v>
      </c>
      <c r="T129" s="33" t="s">
        <v>738</v>
      </c>
    </row>
    <row r="130" spans="2:20" s="4" customFormat="1" ht="30" customHeight="1">
      <c r="B130" s="216">
        <v>127</v>
      </c>
      <c r="C130" s="239" t="s">
        <v>884</v>
      </c>
      <c r="D130" s="66">
        <v>98</v>
      </c>
      <c r="E130" s="34" t="s">
        <v>891</v>
      </c>
      <c r="F130" s="34" t="s">
        <v>892</v>
      </c>
      <c r="G130" s="34" t="s">
        <v>893</v>
      </c>
      <c r="H130" s="35" t="s">
        <v>1233</v>
      </c>
      <c r="I130" s="85">
        <v>138916</v>
      </c>
      <c r="J130" s="36">
        <v>100</v>
      </c>
      <c r="K130" s="35" t="s">
        <v>1266</v>
      </c>
      <c r="L130" s="35" t="s">
        <v>889</v>
      </c>
      <c r="M130" s="35" t="s">
        <v>890</v>
      </c>
      <c r="N130" s="35" t="s">
        <v>978</v>
      </c>
      <c r="O130" s="233" t="s">
        <v>1166</v>
      </c>
      <c r="P130" s="3"/>
      <c r="Q130" s="101" t="s">
        <v>858</v>
      </c>
      <c r="R130" s="118" t="s">
        <v>710</v>
      </c>
      <c r="S130" s="239" t="s">
        <v>287</v>
      </c>
      <c r="T130" s="33" t="s">
        <v>738</v>
      </c>
    </row>
    <row r="131" spans="2:20" s="4" customFormat="1" ht="30" customHeight="1">
      <c r="B131" s="220">
        <v>128</v>
      </c>
      <c r="C131" s="239" t="s">
        <v>1277</v>
      </c>
      <c r="D131" s="66"/>
      <c r="E131" s="34" t="s">
        <v>894</v>
      </c>
      <c r="F131" s="34" t="s">
        <v>895</v>
      </c>
      <c r="G131" s="34" t="s">
        <v>896</v>
      </c>
      <c r="H131" s="35" t="s">
        <v>1243</v>
      </c>
      <c r="I131" s="85">
        <v>6500</v>
      </c>
      <c r="J131" s="36">
        <v>6500</v>
      </c>
      <c r="K131" s="35" t="s">
        <v>897</v>
      </c>
      <c r="L131" s="35" t="s">
        <v>1245</v>
      </c>
      <c r="M131" s="35" t="s">
        <v>890</v>
      </c>
      <c r="N131" s="35" t="s">
        <v>978</v>
      </c>
      <c r="O131" s="233" t="s">
        <v>909</v>
      </c>
      <c r="P131" s="3"/>
      <c r="Q131" s="101" t="s">
        <v>858</v>
      </c>
      <c r="R131" s="118" t="s">
        <v>1262</v>
      </c>
      <c r="S131" s="239" t="s">
        <v>283</v>
      </c>
      <c r="T131" s="227" t="s">
        <v>742</v>
      </c>
    </row>
    <row r="132" spans="2:20" s="4" customFormat="1" ht="30" customHeight="1">
      <c r="B132" s="216">
        <v>129</v>
      </c>
      <c r="C132" s="239" t="s">
        <v>885</v>
      </c>
      <c r="D132" s="66">
        <v>99</v>
      </c>
      <c r="E132" s="34" t="s">
        <v>898</v>
      </c>
      <c r="F132" s="34" t="s">
        <v>899</v>
      </c>
      <c r="G132" s="34" t="s">
        <v>900</v>
      </c>
      <c r="H132" s="35" t="s">
        <v>1243</v>
      </c>
      <c r="I132" s="85">
        <v>19230</v>
      </c>
      <c r="J132" s="36">
        <v>100</v>
      </c>
      <c r="K132" s="35" t="s">
        <v>1266</v>
      </c>
      <c r="L132" s="35" t="s">
        <v>889</v>
      </c>
      <c r="M132" s="35" t="s">
        <v>890</v>
      </c>
      <c r="N132" s="35" t="s">
        <v>978</v>
      </c>
      <c r="O132" s="233" t="s">
        <v>1166</v>
      </c>
      <c r="P132" s="3"/>
      <c r="Q132" s="101" t="s">
        <v>858</v>
      </c>
      <c r="R132" s="118" t="s">
        <v>1262</v>
      </c>
      <c r="S132" s="67" t="s">
        <v>290</v>
      </c>
      <c r="T132" s="67" t="s">
        <v>742</v>
      </c>
    </row>
    <row r="133" spans="2:20" s="4" customFormat="1" ht="30" customHeight="1">
      <c r="B133" s="220">
        <v>130</v>
      </c>
      <c r="C133" s="239" t="s">
        <v>885</v>
      </c>
      <c r="D133" s="66">
        <v>99</v>
      </c>
      <c r="E133" s="34" t="s">
        <v>901</v>
      </c>
      <c r="F133" s="34" t="s">
        <v>902</v>
      </c>
      <c r="G133" s="34" t="s">
        <v>903</v>
      </c>
      <c r="H133" s="35" t="s">
        <v>1233</v>
      </c>
      <c r="I133" s="85">
        <v>23990</v>
      </c>
      <c r="J133" s="36">
        <v>100</v>
      </c>
      <c r="K133" s="35" t="s">
        <v>1266</v>
      </c>
      <c r="L133" s="35" t="s">
        <v>889</v>
      </c>
      <c r="M133" s="35" t="s">
        <v>890</v>
      </c>
      <c r="N133" s="35" t="s">
        <v>978</v>
      </c>
      <c r="O133" s="240" t="s">
        <v>910</v>
      </c>
      <c r="P133" s="3"/>
      <c r="Q133" s="101" t="s">
        <v>858</v>
      </c>
      <c r="R133" s="118" t="s">
        <v>1262</v>
      </c>
      <c r="S133" s="67" t="s">
        <v>290</v>
      </c>
      <c r="T133" s="33" t="s">
        <v>740</v>
      </c>
    </row>
    <row r="134" spans="2:20" s="4" customFormat="1" ht="30" customHeight="1">
      <c r="B134" s="216">
        <v>131</v>
      </c>
      <c r="C134" s="239" t="s">
        <v>1176</v>
      </c>
      <c r="D134" s="66"/>
      <c r="E134" s="34" t="s">
        <v>904</v>
      </c>
      <c r="F134" s="34" t="s">
        <v>905</v>
      </c>
      <c r="G134" s="34" t="s">
        <v>906</v>
      </c>
      <c r="H134" s="35" t="s">
        <v>1243</v>
      </c>
      <c r="I134" s="85">
        <v>9000</v>
      </c>
      <c r="J134" s="36">
        <v>2950</v>
      </c>
      <c r="K134" s="35" t="s">
        <v>1266</v>
      </c>
      <c r="L134" s="35" t="s">
        <v>907</v>
      </c>
      <c r="M134" s="35" t="s">
        <v>890</v>
      </c>
      <c r="N134" s="35" t="s">
        <v>978</v>
      </c>
      <c r="O134" s="240" t="s">
        <v>1166</v>
      </c>
      <c r="P134" s="3"/>
      <c r="Q134" s="101" t="s">
        <v>858</v>
      </c>
      <c r="R134" s="118" t="s">
        <v>1262</v>
      </c>
      <c r="S134" s="239" t="s">
        <v>285</v>
      </c>
      <c r="T134" s="227" t="s">
        <v>742</v>
      </c>
    </row>
    <row r="135" spans="2:20" s="4" customFormat="1" ht="25.5" customHeight="1">
      <c r="B135" s="220">
        <v>132</v>
      </c>
      <c r="C135" s="103" t="s">
        <v>1396</v>
      </c>
      <c r="D135" s="66"/>
      <c r="E135" s="105" t="s">
        <v>694</v>
      </c>
      <c r="F135" s="105" t="s">
        <v>695</v>
      </c>
      <c r="G135" s="103" t="s">
        <v>696</v>
      </c>
      <c r="H135" s="99" t="s">
        <v>1236</v>
      </c>
      <c r="I135" s="100">
        <v>6000</v>
      </c>
      <c r="J135" s="100">
        <v>100</v>
      </c>
      <c r="K135" s="103" t="s">
        <v>437</v>
      </c>
      <c r="L135" s="99" t="s">
        <v>1252</v>
      </c>
      <c r="M135" s="103" t="s">
        <v>1391</v>
      </c>
      <c r="N135" s="99" t="s">
        <v>1362</v>
      </c>
      <c r="O135" s="103"/>
      <c r="P135" s="103" t="s">
        <v>910</v>
      </c>
      <c r="Q135" s="103" t="s">
        <v>1331</v>
      </c>
      <c r="R135" s="118" t="s">
        <v>1262</v>
      </c>
      <c r="S135" s="103" t="s">
        <v>285</v>
      </c>
      <c r="T135" s="227" t="s">
        <v>742</v>
      </c>
    </row>
    <row r="136" spans="2:20" s="4" customFormat="1" ht="33.75">
      <c r="B136" s="216">
        <v>133</v>
      </c>
      <c r="C136" s="33" t="s">
        <v>1396</v>
      </c>
      <c r="D136" s="66"/>
      <c r="E136" s="34" t="s">
        <v>697</v>
      </c>
      <c r="F136" s="34" t="s">
        <v>698</v>
      </c>
      <c r="G136" s="35" t="s">
        <v>699</v>
      </c>
      <c r="H136" s="99" t="s">
        <v>1236</v>
      </c>
      <c r="I136" s="100">
        <v>6000</v>
      </c>
      <c r="J136" s="100">
        <v>500</v>
      </c>
      <c r="K136" s="100" t="s">
        <v>437</v>
      </c>
      <c r="L136" s="99" t="s">
        <v>1252</v>
      </c>
      <c r="M136" s="101" t="s">
        <v>1391</v>
      </c>
      <c r="N136" s="99" t="s">
        <v>1362</v>
      </c>
      <c r="O136" s="101"/>
      <c r="P136" s="101" t="s">
        <v>1166</v>
      </c>
      <c r="Q136" s="103" t="s">
        <v>1331</v>
      </c>
      <c r="R136" s="118" t="s">
        <v>1262</v>
      </c>
      <c r="S136" s="33" t="s">
        <v>285</v>
      </c>
      <c r="T136" s="227" t="s">
        <v>742</v>
      </c>
    </row>
    <row r="137" spans="2:20" s="4" customFormat="1" ht="22.5">
      <c r="B137" s="220">
        <v>134</v>
      </c>
      <c r="C137" s="33" t="s">
        <v>1254</v>
      </c>
      <c r="D137" s="66"/>
      <c r="E137" s="102" t="s">
        <v>700</v>
      </c>
      <c r="F137" s="34" t="s">
        <v>701</v>
      </c>
      <c r="G137" s="35" t="s">
        <v>702</v>
      </c>
      <c r="H137" s="35" t="s">
        <v>1233</v>
      </c>
      <c r="I137" s="79">
        <v>600</v>
      </c>
      <c r="J137" s="79">
        <v>600</v>
      </c>
      <c r="K137" s="103" t="s">
        <v>872</v>
      </c>
      <c r="L137" s="99" t="s">
        <v>1252</v>
      </c>
      <c r="M137" s="103" t="s">
        <v>1391</v>
      </c>
      <c r="N137" s="99" t="s">
        <v>1362</v>
      </c>
      <c r="O137" s="103"/>
      <c r="P137" s="104"/>
      <c r="Q137" s="103" t="s">
        <v>1331</v>
      </c>
      <c r="R137" s="118" t="s">
        <v>1262</v>
      </c>
      <c r="S137" s="33" t="s">
        <v>287</v>
      </c>
      <c r="T137" s="227" t="s">
        <v>742</v>
      </c>
    </row>
    <row r="138" spans="2:20" s="4" customFormat="1" ht="33.75">
      <c r="B138" s="241">
        <v>135</v>
      </c>
      <c r="C138" s="113" t="s">
        <v>1300</v>
      </c>
      <c r="D138" s="242"/>
      <c r="E138" s="106" t="s">
        <v>703</v>
      </c>
      <c r="F138" s="106" t="s">
        <v>698</v>
      </c>
      <c r="G138" s="98" t="s">
        <v>704</v>
      </c>
      <c r="H138" s="115" t="s">
        <v>1236</v>
      </c>
      <c r="I138" s="123">
        <v>4000</v>
      </c>
      <c r="J138" s="123">
        <v>200</v>
      </c>
      <c r="K138" s="123" t="s">
        <v>437</v>
      </c>
      <c r="L138" s="99" t="s">
        <v>1252</v>
      </c>
      <c r="M138" s="114" t="s">
        <v>1391</v>
      </c>
      <c r="N138" s="115" t="s">
        <v>1362</v>
      </c>
      <c r="O138" s="114"/>
      <c r="P138" s="114"/>
      <c r="Q138" s="117" t="s">
        <v>1331</v>
      </c>
      <c r="R138" s="118" t="s">
        <v>1262</v>
      </c>
      <c r="S138" s="113" t="s">
        <v>287</v>
      </c>
      <c r="T138" s="227" t="s">
        <v>742</v>
      </c>
    </row>
    <row r="139" spans="1:20" s="4" customFormat="1" ht="22.5">
      <c r="A139" s="124"/>
      <c r="B139" s="243">
        <v>136</v>
      </c>
      <c r="C139" s="33" t="s">
        <v>1290</v>
      </c>
      <c r="D139" s="66">
        <v>90</v>
      </c>
      <c r="E139" s="125" t="s">
        <v>874</v>
      </c>
      <c r="F139" s="34" t="s">
        <v>875</v>
      </c>
      <c r="G139" s="34" t="s">
        <v>876</v>
      </c>
      <c r="H139" s="34" t="s">
        <v>877</v>
      </c>
      <c r="I139" s="79">
        <v>1584</v>
      </c>
      <c r="J139" s="79"/>
      <c r="K139" s="104" t="s">
        <v>872</v>
      </c>
      <c r="L139" s="104" t="s">
        <v>1252</v>
      </c>
      <c r="M139" s="104" t="s">
        <v>1391</v>
      </c>
      <c r="N139" s="103" t="s">
        <v>878</v>
      </c>
      <c r="O139" s="103" t="s">
        <v>879</v>
      </c>
      <c r="P139" s="244"/>
      <c r="Q139" s="244" t="s">
        <v>1330</v>
      </c>
      <c r="R139" s="118" t="s">
        <v>1262</v>
      </c>
      <c r="S139" s="33" t="s">
        <v>285</v>
      </c>
      <c r="T139" s="227" t="s">
        <v>742</v>
      </c>
    </row>
    <row r="140" spans="1:20" s="4" customFormat="1" ht="22.5">
      <c r="A140" s="124"/>
      <c r="B140" s="243">
        <v>137</v>
      </c>
      <c r="C140" s="33" t="s">
        <v>1294</v>
      </c>
      <c r="D140" s="66">
        <v>90</v>
      </c>
      <c r="E140" s="34" t="s">
        <v>880</v>
      </c>
      <c r="F140" s="34" t="s">
        <v>881</v>
      </c>
      <c r="G140" s="34" t="s">
        <v>882</v>
      </c>
      <c r="H140" s="34" t="s">
        <v>877</v>
      </c>
      <c r="I140" s="79">
        <v>560</v>
      </c>
      <c r="J140" s="79"/>
      <c r="K140" s="104" t="s">
        <v>872</v>
      </c>
      <c r="L140" s="104" t="s">
        <v>1252</v>
      </c>
      <c r="M140" s="104" t="s">
        <v>1391</v>
      </c>
      <c r="N140" s="103" t="s">
        <v>878</v>
      </c>
      <c r="O140" s="103" t="s">
        <v>879</v>
      </c>
      <c r="P140" s="244"/>
      <c r="Q140" s="244" t="s">
        <v>1330</v>
      </c>
      <c r="R140" s="118" t="s">
        <v>1262</v>
      </c>
      <c r="S140" s="33" t="s">
        <v>287</v>
      </c>
      <c r="T140" s="227" t="s">
        <v>742</v>
      </c>
    </row>
    <row r="141" spans="3:19" s="4" customFormat="1" ht="13.5">
      <c r="C141" s="5"/>
      <c r="D141" s="21"/>
      <c r="E141" s="14"/>
      <c r="F141" s="16"/>
      <c r="G141" s="16"/>
      <c r="H141" s="18"/>
      <c r="I141" s="82"/>
      <c r="J141" s="23"/>
      <c r="K141" s="19"/>
      <c r="L141" s="19"/>
      <c r="M141" s="19"/>
      <c r="N141" s="19"/>
      <c r="O141" s="19"/>
      <c r="P141" s="19"/>
      <c r="Q141" s="19"/>
      <c r="S141" s="5"/>
    </row>
    <row r="142" spans="3:19" s="4" customFormat="1" ht="13.5">
      <c r="C142" s="5"/>
      <c r="D142" s="21"/>
      <c r="E142" s="14"/>
      <c r="F142" s="16"/>
      <c r="G142" s="16"/>
      <c r="H142" s="18"/>
      <c r="I142" s="82"/>
      <c r="J142" s="23"/>
      <c r="K142" s="19"/>
      <c r="L142" s="19"/>
      <c r="M142" s="19"/>
      <c r="N142" s="19"/>
      <c r="O142" s="19"/>
      <c r="P142" s="19"/>
      <c r="Q142" s="19"/>
      <c r="S142" s="5"/>
    </row>
    <row r="143" spans="3:19" s="4" customFormat="1" ht="13.5">
      <c r="C143" s="5"/>
      <c r="D143" s="21"/>
      <c r="E143" s="14"/>
      <c r="F143" s="16"/>
      <c r="G143" s="16"/>
      <c r="H143" s="18"/>
      <c r="I143" s="82"/>
      <c r="J143" s="23"/>
      <c r="K143" s="19"/>
      <c r="L143" s="19"/>
      <c r="M143" s="19"/>
      <c r="N143" s="19"/>
      <c r="O143" s="19"/>
      <c r="P143" s="19"/>
      <c r="Q143" s="19"/>
      <c r="S143" s="5"/>
    </row>
    <row r="144" spans="3:19" s="4" customFormat="1" ht="13.5">
      <c r="C144" s="5"/>
      <c r="D144" s="21"/>
      <c r="E144" s="14"/>
      <c r="F144" s="16"/>
      <c r="G144" s="16"/>
      <c r="H144" s="18"/>
      <c r="I144" s="82"/>
      <c r="J144" s="23"/>
      <c r="K144" s="19"/>
      <c r="L144" s="19"/>
      <c r="M144" s="19"/>
      <c r="N144" s="19"/>
      <c r="O144" s="19"/>
      <c r="P144" s="19"/>
      <c r="Q144" s="19"/>
      <c r="S144" s="5"/>
    </row>
    <row r="145" spans="3:19" s="4" customFormat="1" ht="13.5">
      <c r="C145" s="5"/>
      <c r="D145" s="21"/>
      <c r="E145" s="14"/>
      <c r="F145" s="16"/>
      <c r="G145" s="16"/>
      <c r="H145" s="18"/>
      <c r="I145" s="82"/>
      <c r="J145" s="23"/>
      <c r="K145" s="19"/>
      <c r="L145" s="19"/>
      <c r="M145" s="19"/>
      <c r="N145" s="19"/>
      <c r="O145" s="19"/>
      <c r="P145" s="19"/>
      <c r="Q145" s="19"/>
      <c r="S145" s="5"/>
    </row>
    <row r="146" spans="3:19" s="4" customFormat="1" ht="13.5">
      <c r="C146" s="5"/>
      <c r="D146" s="21"/>
      <c r="E146" s="14"/>
      <c r="F146" s="16"/>
      <c r="G146" s="16"/>
      <c r="H146" s="18"/>
      <c r="I146" s="82"/>
      <c r="J146" s="23"/>
      <c r="K146" s="19"/>
      <c r="L146" s="19"/>
      <c r="M146" s="19"/>
      <c r="N146" s="19"/>
      <c r="O146" s="19"/>
      <c r="P146" s="19"/>
      <c r="Q146" s="19"/>
      <c r="S146" s="5"/>
    </row>
    <row r="147" spans="3:19" s="4" customFormat="1" ht="13.5">
      <c r="C147" s="5"/>
      <c r="D147" s="21"/>
      <c r="E147" s="14"/>
      <c r="F147" s="16"/>
      <c r="G147" s="16"/>
      <c r="H147" s="18"/>
      <c r="I147" s="82"/>
      <c r="J147" s="23"/>
      <c r="K147" s="19"/>
      <c r="L147" s="19"/>
      <c r="M147" s="19"/>
      <c r="N147" s="19"/>
      <c r="O147" s="19"/>
      <c r="P147" s="19"/>
      <c r="Q147" s="19"/>
      <c r="S147" s="5"/>
    </row>
    <row r="148" spans="3:19" s="4" customFormat="1" ht="13.5">
      <c r="C148" s="5"/>
      <c r="D148" s="21"/>
      <c r="E148" s="14"/>
      <c r="F148" s="16"/>
      <c r="G148" s="16"/>
      <c r="H148" s="18"/>
      <c r="I148" s="82"/>
      <c r="J148" s="23"/>
      <c r="K148" s="19"/>
      <c r="L148" s="19"/>
      <c r="M148" s="19"/>
      <c r="N148" s="19"/>
      <c r="O148" s="19"/>
      <c r="P148" s="19"/>
      <c r="Q148" s="19"/>
      <c r="S148" s="5"/>
    </row>
    <row r="149" spans="3:19" s="4" customFormat="1" ht="13.5">
      <c r="C149" s="5"/>
      <c r="D149" s="21"/>
      <c r="E149" s="14"/>
      <c r="F149" s="16"/>
      <c r="G149" s="16"/>
      <c r="H149" s="18"/>
      <c r="I149" s="82"/>
      <c r="J149" s="23"/>
      <c r="K149" s="19"/>
      <c r="L149" s="19"/>
      <c r="M149" s="19"/>
      <c r="N149" s="19"/>
      <c r="O149" s="19"/>
      <c r="P149" s="19"/>
      <c r="Q149" s="19"/>
      <c r="S149" s="5"/>
    </row>
    <row r="150" spans="3:19" s="4" customFormat="1" ht="13.5">
      <c r="C150" s="5"/>
      <c r="D150" s="21"/>
      <c r="E150" s="14"/>
      <c r="F150" s="16"/>
      <c r="G150" s="16"/>
      <c r="H150" s="18"/>
      <c r="I150" s="82"/>
      <c r="J150" s="23"/>
      <c r="K150" s="19"/>
      <c r="L150" s="19"/>
      <c r="M150" s="19"/>
      <c r="N150" s="19"/>
      <c r="O150" s="19"/>
      <c r="P150" s="19"/>
      <c r="Q150" s="19"/>
      <c r="S150" s="5"/>
    </row>
    <row r="151" spans="3:19" s="4" customFormat="1" ht="13.5">
      <c r="C151" s="5"/>
      <c r="D151" s="21"/>
      <c r="E151" s="14"/>
      <c r="F151" s="16"/>
      <c r="G151" s="16"/>
      <c r="H151" s="18"/>
      <c r="I151" s="82"/>
      <c r="J151" s="23"/>
      <c r="K151" s="19"/>
      <c r="L151" s="19"/>
      <c r="M151" s="19"/>
      <c r="N151" s="19"/>
      <c r="O151" s="19"/>
      <c r="P151" s="19"/>
      <c r="Q151" s="19"/>
      <c r="S151" s="5"/>
    </row>
    <row r="152" spans="3:19" s="4" customFormat="1" ht="13.5">
      <c r="C152" s="5"/>
      <c r="D152" s="21"/>
      <c r="E152" s="14"/>
      <c r="F152" s="16"/>
      <c r="G152" s="16"/>
      <c r="H152" s="18"/>
      <c r="I152" s="82"/>
      <c r="J152" s="23"/>
      <c r="K152" s="19"/>
      <c r="L152" s="19"/>
      <c r="M152" s="19"/>
      <c r="N152" s="19"/>
      <c r="O152" s="19"/>
      <c r="P152" s="19"/>
      <c r="Q152" s="19"/>
      <c r="S152" s="5"/>
    </row>
    <row r="153" spans="3:19" s="4" customFormat="1" ht="13.5">
      <c r="C153" s="5"/>
      <c r="D153" s="21"/>
      <c r="E153" s="14"/>
      <c r="F153" s="16"/>
      <c r="G153" s="16"/>
      <c r="H153" s="18"/>
      <c r="I153" s="82"/>
      <c r="J153" s="23"/>
      <c r="K153" s="19"/>
      <c r="L153" s="19"/>
      <c r="M153" s="19"/>
      <c r="N153" s="19"/>
      <c r="O153" s="19"/>
      <c r="P153" s="19"/>
      <c r="Q153" s="19"/>
      <c r="S153" s="5"/>
    </row>
    <row r="154" spans="3:19" s="4" customFormat="1" ht="13.5">
      <c r="C154" s="5"/>
      <c r="D154" s="21"/>
      <c r="E154" s="14"/>
      <c r="F154" s="16"/>
      <c r="G154" s="16"/>
      <c r="H154" s="18"/>
      <c r="I154" s="82"/>
      <c r="J154" s="23"/>
      <c r="K154" s="19"/>
      <c r="L154" s="19"/>
      <c r="M154" s="19"/>
      <c r="N154" s="19"/>
      <c r="O154" s="19"/>
      <c r="P154" s="19"/>
      <c r="Q154" s="19"/>
      <c r="S154" s="5"/>
    </row>
    <row r="155" spans="3:19" s="4" customFormat="1" ht="13.5">
      <c r="C155" s="5"/>
      <c r="D155" s="21"/>
      <c r="E155" s="14"/>
      <c r="F155" s="16"/>
      <c r="G155" s="16"/>
      <c r="H155" s="18"/>
      <c r="I155" s="82"/>
      <c r="J155" s="23"/>
      <c r="K155" s="19"/>
      <c r="L155" s="19"/>
      <c r="M155" s="19"/>
      <c r="N155" s="19"/>
      <c r="O155" s="19"/>
      <c r="P155" s="19"/>
      <c r="Q155" s="19"/>
      <c r="S155" s="5"/>
    </row>
    <row r="156" spans="3:19" s="4" customFormat="1" ht="13.5">
      <c r="C156" s="5"/>
      <c r="D156" s="21"/>
      <c r="E156" s="14"/>
      <c r="F156" s="16"/>
      <c r="G156" s="16"/>
      <c r="H156" s="18"/>
      <c r="I156" s="82"/>
      <c r="J156" s="23"/>
      <c r="K156" s="19"/>
      <c r="L156" s="19"/>
      <c r="M156" s="19"/>
      <c r="N156" s="19"/>
      <c r="O156" s="19"/>
      <c r="P156" s="19"/>
      <c r="Q156" s="19"/>
      <c r="S156" s="5"/>
    </row>
    <row r="157" spans="3:19" s="4" customFormat="1" ht="13.5">
      <c r="C157" s="5"/>
      <c r="D157" s="21"/>
      <c r="E157" s="14"/>
      <c r="F157" s="16"/>
      <c r="G157" s="16"/>
      <c r="H157" s="18"/>
      <c r="I157" s="82"/>
      <c r="J157" s="23"/>
      <c r="K157" s="19"/>
      <c r="L157" s="19"/>
      <c r="M157" s="19"/>
      <c r="N157" s="19"/>
      <c r="O157" s="19"/>
      <c r="P157" s="19"/>
      <c r="Q157" s="19"/>
      <c r="S157" s="5"/>
    </row>
    <row r="158" spans="3:19" s="4" customFormat="1" ht="13.5">
      <c r="C158" s="5"/>
      <c r="D158" s="21"/>
      <c r="E158" s="14"/>
      <c r="F158" s="16"/>
      <c r="G158" s="16"/>
      <c r="H158" s="18"/>
      <c r="I158" s="82"/>
      <c r="J158" s="23"/>
      <c r="K158" s="19"/>
      <c r="L158" s="19"/>
      <c r="M158" s="19"/>
      <c r="N158" s="19"/>
      <c r="O158" s="19"/>
      <c r="P158" s="19"/>
      <c r="Q158" s="19"/>
      <c r="S158" s="5"/>
    </row>
    <row r="159" spans="3:19" s="4" customFormat="1" ht="13.5">
      <c r="C159" s="5"/>
      <c r="D159" s="21"/>
      <c r="E159" s="14"/>
      <c r="F159" s="16"/>
      <c r="G159" s="16"/>
      <c r="H159" s="18"/>
      <c r="I159" s="82"/>
      <c r="J159" s="23"/>
      <c r="K159" s="19"/>
      <c r="L159" s="19"/>
      <c r="M159" s="19"/>
      <c r="N159" s="19"/>
      <c r="O159" s="19"/>
      <c r="P159" s="19"/>
      <c r="Q159" s="19"/>
      <c r="S159" s="5"/>
    </row>
    <row r="160" spans="3:19" s="4" customFormat="1" ht="13.5">
      <c r="C160" s="5"/>
      <c r="D160" s="21"/>
      <c r="E160" s="14"/>
      <c r="F160" s="16"/>
      <c r="G160" s="16"/>
      <c r="H160" s="18"/>
      <c r="I160" s="82"/>
      <c r="J160" s="23"/>
      <c r="K160" s="19"/>
      <c r="L160" s="19"/>
      <c r="M160" s="19"/>
      <c r="N160" s="19"/>
      <c r="O160" s="19"/>
      <c r="P160" s="19"/>
      <c r="Q160" s="19"/>
      <c r="S160" s="5"/>
    </row>
    <row r="161" spans="3:19" s="4" customFormat="1" ht="13.5">
      <c r="C161" s="5"/>
      <c r="D161" s="21"/>
      <c r="E161" s="14"/>
      <c r="F161" s="16"/>
      <c r="G161" s="16"/>
      <c r="H161" s="18"/>
      <c r="I161" s="82"/>
      <c r="J161" s="23"/>
      <c r="K161" s="19"/>
      <c r="L161" s="19"/>
      <c r="M161" s="19"/>
      <c r="N161" s="19"/>
      <c r="O161" s="19"/>
      <c r="P161" s="19"/>
      <c r="Q161" s="19"/>
      <c r="S161" s="5"/>
    </row>
    <row r="162" spans="3:19" s="4" customFormat="1" ht="13.5">
      <c r="C162" s="5"/>
      <c r="D162" s="21"/>
      <c r="E162" s="14"/>
      <c r="F162" s="16"/>
      <c r="G162" s="16"/>
      <c r="H162" s="18"/>
      <c r="I162" s="82"/>
      <c r="J162" s="23"/>
      <c r="K162" s="19"/>
      <c r="L162" s="19"/>
      <c r="M162" s="19"/>
      <c r="N162" s="19"/>
      <c r="O162" s="19"/>
      <c r="P162" s="19"/>
      <c r="Q162" s="19"/>
      <c r="S162" s="5"/>
    </row>
    <row r="163" spans="3:19" s="4" customFormat="1" ht="13.5">
      <c r="C163" s="5"/>
      <c r="D163" s="21"/>
      <c r="E163" s="14"/>
      <c r="F163" s="16"/>
      <c r="G163" s="16"/>
      <c r="H163" s="18"/>
      <c r="I163" s="82"/>
      <c r="J163" s="23"/>
      <c r="K163" s="19"/>
      <c r="L163" s="19"/>
      <c r="M163" s="19"/>
      <c r="N163" s="19"/>
      <c r="O163" s="19"/>
      <c r="P163" s="19"/>
      <c r="Q163" s="19"/>
      <c r="S163" s="5"/>
    </row>
    <row r="164" spans="3:19" s="4" customFormat="1" ht="13.5">
      <c r="C164" s="5"/>
      <c r="D164" s="21"/>
      <c r="E164" s="14"/>
      <c r="F164" s="16"/>
      <c r="G164" s="16"/>
      <c r="H164" s="18"/>
      <c r="I164" s="82"/>
      <c r="J164" s="23"/>
      <c r="K164" s="19"/>
      <c r="L164" s="19"/>
      <c r="M164" s="19"/>
      <c r="N164" s="19"/>
      <c r="O164" s="19"/>
      <c r="P164" s="19"/>
      <c r="Q164" s="19"/>
      <c r="S164" s="5"/>
    </row>
    <row r="165" spans="3:19" s="4" customFormat="1" ht="13.5">
      <c r="C165" s="5"/>
      <c r="D165" s="21"/>
      <c r="E165" s="14"/>
      <c r="F165" s="16"/>
      <c r="G165" s="16"/>
      <c r="H165" s="18"/>
      <c r="I165" s="82"/>
      <c r="J165" s="23"/>
      <c r="K165" s="19"/>
      <c r="L165" s="19"/>
      <c r="M165" s="19"/>
      <c r="N165" s="19"/>
      <c r="O165" s="19"/>
      <c r="P165" s="19"/>
      <c r="Q165" s="19"/>
      <c r="S165" s="5"/>
    </row>
  </sheetData>
  <autoFilter ref="B3:T140"/>
  <mergeCells count="2">
    <mergeCell ref="O2:P2"/>
    <mergeCell ref="B1:P1"/>
  </mergeCells>
  <printOptions/>
  <pageMargins left="0.49" right="0.27" top="0.26" bottom="0.58" header="0.17" footer="0.17"/>
  <pageSetup horizontalDpi="600" verticalDpi="600" orientation="landscape" paperSize="9" scale="85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T408"/>
  <sheetViews>
    <sheetView zoomScale="70" zoomScaleNormal="70" zoomScaleSheetLayoutView="70" workbookViewId="0" topLeftCell="A1">
      <pane ySplit="3" topLeftCell="BM235" activePane="bottomLeft" state="frozen"/>
      <selection pane="topLeft" activeCell="A1" sqref="A1"/>
      <selection pane="bottomLeft" activeCell="O245" sqref="O245"/>
    </sheetView>
  </sheetViews>
  <sheetFormatPr defaultColWidth="9.00390625" defaultRowHeight="13.5"/>
  <cols>
    <col min="1" max="1" width="1.25" style="0" customWidth="1"/>
    <col min="2" max="2" width="4.50390625" style="0" bestFit="1" customWidth="1"/>
    <col min="3" max="3" width="6.875" style="8" customWidth="1"/>
    <col min="4" max="4" width="4.875" style="8" customWidth="1"/>
    <col min="5" max="5" width="9.875" style="8" customWidth="1"/>
    <col min="6" max="6" width="35.625" style="0" customWidth="1"/>
    <col min="7" max="7" width="23.25390625" style="78" customWidth="1"/>
    <col min="8" max="8" width="9.00390625" style="8" customWidth="1"/>
    <col min="9" max="9" width="9.00390625" style="25" customWidth="1"/>
    <col min="10" max="10" width="8.25390625" style="25" bestFit="1" customWidth="1"/>
    <col min="11" max="11" width="8.25390625" style="8" customWidth="1"/>
    <col min="12" max="12" width="6.75390625" style="8" customWidth="1"/>
    <col min="13" max="13" width="5.50390625" style="8" customWidth="1"/>
    <col min="14" max="14" width="11.00390625" style="8" customWidth="1"/>
    <col min="15" max="15" width="10.50390625" style="8" customWidth="1"/>
    <col min="17" max="17" width="11.00390625" style="8" customWidth="1"/>
    <col min="18" max="18" width="11.00390625" style="0" bestFit="1" customWidth="1"/>
    <col min="20" max="20" width="9.00390625" style="8" customWidth="1"/>
  </cols>
  <sheetData>
    <row r="1" spans="2:17" ht="57.75" customHeight="1">
      <c r="B1" s="208" t="s">
        <v>1401</v>
      </c>
      <c r="C1" s="208"/>
      <c r="D1" s="208"/>
      <c r="E1" s="208"/>
      <c r="F1" s="208"/>
      <c r="G1" s="208"/>
      <c r="H1" s="208"/>
      <c r="I1" s="209"/>
      <c r="J1" s="208"/>
      <c r="K1" s="208"/>
      <c r="L1" s="208"/>
      <c r="M1" s="208"/>
      <c r="N1" s="208"/>
      <c r="O1" s="208"/>
      <c r="P1" s="208"/>
      <c r="Q1"/>
    </row>
    <row r="2" spans="2:17" ht="14.25" thickBot="1">
      <c r="B2" s="210" t="s">
        <v>1356</v>
      </c>
      <c r="C2" s="210"/>
      <c r="D2" s="210"/>
      <c r="E2" s="210"/>
      <c r="F2" s="210"/>
      <c r="G2" s="210"/>
      <c r="H2" s="210"/>
      <c r="I2" s="211"/>
      <c r="J2" s="210"/>
      <c r="K2" s="210"/>
      <c r="L2" s="210"/>
      <c r="M2" s="210"/>
      <c r="N2" s="210"/>
      <c r="O2" s="207" t="s">
        <v>1213</v>
      </c>
      <c r="P2" s="207"/>
      <c r="Q2"/>
    </row>
    <row r="3" spans="2:17" ht="38.25" customHeight="1" thickBot="1">
      <c r="B3" s="42" t="s">
        <v>1219</v>
      </c>
      <c r="C3" s="43" t="s">
        <v>1220</v>
      </c>
      <c r="D3" s="44" t="s">
        <v>984</v>
      </c>
      <c r="E3" s="59" t="s">
        <v>1231</v>
      </c>
      <c r="F3" s="42" t="s">
        <v>1214</v>
      </c>
      <c r="G3" s="42" t="s">
        <v>1221</v>
      </c>
      <c r="H3" s="42" t="s">
        <v>980</v>
      </c>
      <c r="I3" s="90" t="s">
        <v>1222</v>
      </c>
      <c r="J3" s="90" t="s">
        <v>871</v>
      </c>
      <c r="K3" s="60" t="s">
        <v>1215</v>
      </c>
      <c r="L3" s="42" t="s">
        <v>1216</v>
      </c>
      <c r="M3" s="42" t="s">
        <v>1217</v>
      </c>
      <c r="N3" s="42" t="s">
        <v>1335</v>
      </c>
      <c r="O3" s="42" t="s">
        <v>1223</v>
      </c>
      <c r="P3" s="59" t="s">
        <v>1218</v>
      </c>
      <c r="Q3" s="42" t="s">
        <v>856</v>
      </c>
    </row>
    <row r="4" spans="2:20" s="9" customFormat="1" ht="27" customHeight="1" thickTop="1">
      <c r="B4" s="62">
        <v>1</v>
      </c>
      <c r="C4" s="245" t="s">
        <v>1290</v>
      </c>
      <c r="D4" s="245"/>
      <c r="E4" s="62" t="s">
        <v>1240</v>
      </c>
      <c r="F4" s="63" t="s">
        <v>1241</v>
      </c>
      <c r="G4" s="63" t="s">
        <v>940</v>
      </c>
      <c r="H4" s="62" t="s">
        <v>1243</v>
      </c>
      <c r="I4" s="108">
        <v>833</v>
      </c>
      <c r="J4" s="108">
        <v>125</v>
      </c>
      <c r="K4" s="64" t="s">
        <v>1244</v>
      </c>
      <c r="L4" s="62" t="s">
        <v>1245</v>
      </c>
      <c r="M4" s="62" t="s">
        <v>1391</v>
      </c>
      <c r="N4" s="62" t="s">
        <v>1379</v>
      </c>
      <c r="O4" s="167" t="s">
        <v>1382</v>
      </c>
      <c r="P4" s="246"/>
      <c r="Q4" s="167" t="s">
        <v>1332</v>
      </c>
      <c r="T4" s="168"/>
    </row>
    <row r="5" spans="2:20" s="9" customFormat="1" ht="27" customHeight="1">
      <c r="B5" s="35">
        <v>2</v>
      </c>
      <c r="C5" s="66" t="s">
        <v>1290</v>
      </c>
      <c r="D5" s="66"/>
      <c r="E5" s="35" t="s">
        <v>1240</v>
      </c>
      <c r="F5" s="34" t="s">
        <v>1246</v>
      </c>
      <c r="G5" s="34" t="s">
        <v>1242</v>
      </c>
      <c r="H5" s="35" t="s">
        <v>1243</v>
      </c>
      <c r="I5" s="36">
        <v>1188</v>
      </c>
      <c r="J5" s="36">
        <v>125</v>
      </c>
      <c r="K5" s="65" t="s">
        <v>1244</v>
      </c>
      <c r="L5" s="35" t="s">
        <v>1245</v>
      </c>
      <c r="M5" s="35" t="s">
        <v>1391</v>
      </c>
      <c r="N5" s="35" t="s">
        <v>1379</v>
      </c>
      <c r="O5" s="35" t="s">
        <v>1382</v>
      </c>
      <c r="P5" s="233"/>
      <c r="Q5" s="35" t="s">
        <v>1332</v>
      </c>
      <c r="T5" s="168"/>
    </row>
    <row r="6" spans="2:20" s="9" customFormat="1" ht="27" customHeight="1">
      <c r="B6" s="35">
        <v>3</v>
      </c>
      <c r="C6" s="66" t="s">
        <v>1290</v>
      </c>
      <c r="D6" s="66"/>
      <c r="E6" s="35" t="s">
        <v>1240</v>
      </c>
      <c r="F6" s="34" t="s">
        <v>1247</v>
      </c>
      <c r="G6" s="34" t="s">
        <v>1242</v>
      </c>
      <c r="H6" s="35" t="s">
        <v>1243</v>
      </c>
      <c r="I6" s="36">
        <v>1186</v>
      </c>
      <c r="J6" s="36">
        <v>125</v>
      </c>
      <c r="K6" s="65" t="s">
        <v>1244</v>
      </c>
      <c r="L6" s="35" t="s">
        <v>1245</v>
      </c>
      <c r="M6" s="35" t="s">
        <v>1391</v>
      </c>
      <c r="N6" s="35" t="s">
        <v>1379</v>
      </c>
      <c r="O6" s="35" t="s">
        <v>1382</v>
      </c>
      <c r="P6" s="233"/>
      <c r="Q6" s="35" t="s">
        <v>1332</v>
      </c>
      <c r="T6" s="168"/>
    </row>
    <row r="7" spans="2:20" s="9" customFormat="1" ht="22.5">
      <c r="B7" s="35">
        <v>4</v>
      </c>
      <c r="C7" s="66" t="s">
        <v>1290</v>
      </c>
      <c r="D7" s="66"/>
      <c r="E7" s="35" t="s">
        <v>1240</v>
      </c>
      <c r="F7" s="34" t="s">
        <v>1248</v>
      </c>
      <c r="G7" s="34" t="s">
        <v>1242</v>
      </c>
      <c r="H7" s="35" t="s">
        <v>1243</v>
      </c>
      <c r="I7" s="36">
        <v>1186</v>
      </c>
      <c r="J7" s="36">
        <v>125</v>
      </c>
      <c r="K7" s="65" t="s">
        <v>1244</v>
      </c>
      <c r="L7" s="35" t="s">
        <v>1245</v>
      </c>
      <c r="M7" s="35" t="s">
        <v>1391</v>
      </c>
      <c r="N7" s="35" t="s">
        <v>1379</v>
      </c>
      <c r="O7" s="35" t="s">
        <v>1382</v>
      </c>
      <c r="P7" s="233"/>
      <c r="Q7" s="35" t="s">
        <v>1332</v>
      </c>
      <c r="T7" s="168"/>
    </row>
    <row r="8" spans="2:20" s="9" customFormat="1" ht="22.5">
      <c r="B8" s="35">
        <v>5</v>
      </c>
      <c r="C8" s="66" t="s">
        <v>1290</v>
      </c>
      <c r="D8" s="66"/>
      <c r="E8" s="35" t="s">
        <v>1249</v>
      </c>
      <c r="F8" s="34" t="s">
        <v>35</v>
      </c>
      <c r="G8" s="34" t="s">
        <v>1250</v>
      </c>
      <c r="H8" s="35" t="s">
        <v>1243</v>
      </c>
      <c r="I8" s="36">
        <v>100</v>
      </c>
      <c r="J8" s="36">
        <v>100</v>
      </c>
      <c r="K8" s="65" t="s">
        <v>1244</v>
      </c>
      <c r="L8" s="35" t="s">
        <v>1245</v>
      </c>
      <c r="M8" s="35" t="s">
        <v>1391</v>
      </c>
      <c r="N8" s="35" t="s">
        <v>1379</v>
      </c>
      <c r="O8" s="35" t="s">
        <v>1382</v>
      </c>
      <c r="P8" s="233"/>
      <c r="Q8" s="35" t="s">
        <v>1332</v>
      </c>
      <c r="T8" s="168"/>
    </row>
    <row r="9" spans="2:20" s="9" customFormat="1" ht="22.5">
      <c r="B9" s="35">
        <v>6</v>
      </c>
      <c r="C9" s="66" t="s">
        <v>1290</v>
      </c>
      <c r="D9" s="66"/>
      <c r="E9" s="35" t="s">
        <v>1249</v>
      </c>
      <c r="F9" s="34" t="s">
        <v>36</v>
      </c>
      <c r="G9" s="34" t="s">
        <v>1250</v>
      </c>
      <c r="H9" s="35" t="s">
        <v>1243</v>
      </c>
      <c r="I9" s="36">
        <v>100</v>
      </c>
      <c r="J9" s="36">
        <v>100</v>
      </c>
      <c r="K9" s="65" t="s">
        <v>1244</v>
      </c>
      <c r="L9" s="35" t="s">
        <v>1245</v>
      </c>
      <c r="M9" s="35" t="s">
        <v>1391</v>
      </c>
      <c r="N9" s="35" t="s">
        <v>1379</v>
      </c>
      <c r="O9" s="35" t="s">
        <v>1382</v>
      </c>
      <c r="P9" s="233"/>
      <c r="Q9" s="35" t="s">
        <v>1332</v>
      </c>
      <c r="T9" s="168"/>
    </row>
    <row r="10" spans="2:20" s="49" customFormat="1" ht="28.5" customHeight="1">
      <c r="B10" s="35">
        <v>7</v>
      </c>
      <c r="C10" s="35" t="s">
        <v>1300</v>
      </c>
      <c r="D10" s="35"/>
      <c r="E10" s="35" t="s">
        <v>1251</v>
      </c>
      <c r="F10" s="34" t="s">
        <v>37</v>
      </c>
      <c r="G10" s="34" t="s">
        <v>38</v>
      </c>
      <c r="H10" s="35" t="s">
        <v>1236</v>
      </c>
      <c r="I10" s="36">
        <v>50</v>
      </c>
      <c r="J10" s="36">
        <v>50</v>
      </c>
      <c r="K10" s="35" t="s">
        <v>1322</v>
      </c>
      <c r="L10" s="35" t="s">
        <v>1252</v>
      </c>
      <c r="M10" s="35" t="s">
        <v>1253</v>
      </c>
      <c r="N10" s="35" t="s">
        <v>1379</v>
      </c>
      <c r="O10" s="35" t="s">
        <v>39</v>
      </c>
      <c r="P10" s="35"/>
      <c r="Q10" s="35" t="s">
        <v>1332</v>
      </c>
      <c r="T10" s="169"/>
    </row>
    <row r="11" spans="2:20" s="50" customFormat="1" ht="22.5">
      <c r="B11" s="35">
        <v>8</v>
      </c>
      <c r="C11" s="69" t="s">
        <v>1254</v>
      </c>
      <c r="D11" s="69"/>
      <c r="E11" s="69" t="s">
        <v>1251</v>
      </c>
      <c r="F11" s="75" t="s">
        <v>1270</v>
      </c>
      <c r="G11" s="75" t="s">
        <v>1242</v>
      </c>
      <c r="H11" s="69" t="s">
        <v>1236</v>
      </c>
      <c r="I11" s="238">
        <v>101</v>
      </c>
      <c r="J11" s="238">
        <v>101</v>
      </c>
      <c r="K11" s="69" t="s">
        <v>1255</v>
      </c>
      <c r="L11" s="69" t="s">
        <v>1252</v>
      </c>
      <c r="M11" s="69" t="s">
        <v>1253</v>
      </c>
      <c r="N11" s="35" t="s">
        <v>1379</v>
      </c>
      <c r="O11" s="69" t="s">
        <v>1382</v>
      </c>
      <c r="P11" s="69"/>
      <c r="Q11" s="35" t="s">
        <v>1332</v>
      </c>
      <c r="T11" s="56"/>
    </row>
    <row r="12" spans="2:17" s="51" customFormat="1" ht="30.75" customHeight="1">
      <c r="B12" s="35">
        <v>9</v>
      </c>
      <c r="C12" s="66" t="s">
        <v>1271</v>
      </c>
      <c r="D12" s="69"/>
      <c r="E12" s="35" t="s">
        <v>1238</v>
      </c>
      <c r="F12" s="34" t="s">
        <v>1237</v>
      </c>
      <c r="G12" s="34" t="s">
        <v>1268</v>
      </c>
      <c r="H12" s="35" t="s">
        <v>1236</v>
      </c>
      <c r="I12" s="36">
        <v>30</v>
      </c>
      <c r="J12" s="36">
        <v>30</v>
      </c>
      <c r="K12" s="65" t="s">
        <v>872</v>
      </c>
      <c r="L12" s="35" t="s">
        <v>1252</v>
      </c>
      <c r="M12" s="35" t="s">
        <v>1391</v>
      </c>
      <c r="N12" s="35" t="s">
        <v>945</v>
      </c>
      <c r="O12" s="69" t="s">
        <v>1382</v>
      </c>
      <c r="P12" s="233"/>
      <c r="Q12" s="35" t="s">
        <v>1332</v>
      </c>
    </row>
    <row r="13" spans="2:17" s="51" customFormat="1" ht="30.75" customHeight="1">
      <c r="B13" s="35">
        <v>10</v>
      </c>
      <c r="C13" s="66" t="s">
        <v>1300</v>
      </c>
      <c r="D13" s="69"/>
      <c r="E13" s="35" t="s">
        <v>1251</v>
      </c>
      <c r="F13" s="34" t="s">
        <v>946</v>
      </c>
      <c r="G13" s="34" t="s">
        <v>1269</v>
      </c>
      <c r="H13" s="35" t="s">
        <v>1236</v>
      </c>
      <c r="I13" s="36">
        <v>31</v>
      </c>
      <c r="J13" s="36">
        <v>31</v>
      </c>
      <c r="K13" s="65" t="s">
        <v>872</v>
      </c>
      <c r="L13" s="35" t="s">
        <v>1252</v>
      </c>
      <c r="M13" s="35" t="s">
        <v>1391</v>
      </c>
      <c r="N13" s="35" t="s">
        <v>1359</v>
      </c>
      <c r="O13" s="69" t="s">
        <v>1382</v>
      </c>
      <c r="P13" s="233"/>
      <c r="Q13" s="35" t="s">
        <v>1332</v>
      </c>
    </row>
    <row r="14" spans="2:17" s="51" customFormat="1" ht="30.75" customHeight="1">
      <c r="B14" s="35">
        <v>11</v>
      </c>
      <c r="C14" s="66" t="s">
        <v>1257</v>
      </c>
      <c r="D14" s="69"/>
      <c r="E14" s="35" t="s">
        <v>1239</v>
      </c>
      <c r="F14" s="34" t="s">
        <v>1235</v>
      </c>
      <c r="G14" s="34" t="s">
        <v>40</v>
      </c>
      <c r="H14" s="35" t="s">
        <v>1236</v>
      </c>
      <c r="I14" s="36">
        <v>220</v>
      </c>
      <c r="J14" s="36">
        <v>220</v>
      </c>
      <c r="K14" s="65" t="s">
        <v>872</v>
      </c>
      <c r="L14" s="35" t="s">
        <v>1252</v>
      </c>
      <c r="M14" s="35" t="s">
        <v>1391</v>
      </c>
      <c r="N14" s="35" t="s">
        <v>1359</v>
      </c>
      <c r="O14" s="69" t="s">
        <v>1382</v>
      </c>
      <c r="P14" s="233"/>
      <c r="Q14" s="35" t="s">
        <v>1332</v>
      </c>
    </row>
    <row r="15" spans="2:17" s="51" customFormat="1" ht="30.75" customHeight="1">
      <c r="B15" s="35">
        <v>12</v>
      </c>
      <c r="C15" s="66" t="s">
        <v>1257</v>
      </c>
      <c r="D15" s="69"/>
      <c r="E15" s="35" t="s">
        <v>1258</v>
      </c>
      <c r="F15" s="34" t="s">
        <v>1259</v>
      </c>
      <c r="G15" s="34" t="s">
        <v>1260</v>
      </c>
      <c r="H15" s="35" t="s">
        <v>1236</v>
      </c>
      <c r="I15" s="36">
        <v>150</v>
      </c>
      <c r="J15" s="36">
        <v>300</v>
      </c>
      <c r="K15" s="65" t="s">
        <v>1255</v>
      </c>
      <c r="L15" s="35" t="s">
        <v>1261</v>
      </c>
      <c r="M15" s="35" t="s">
        <v>1262</v>
      </c>
      <c r="N15" s="35" t="s">
        <v>823</v>
      </c>
      <c r="O15" s="35" t="s">
        <v>1263</v>
      </c>
      <c r="P15" s="233"/>
      <c r="Q15" s="38" t="s">
        <v>1332</v>
      </c>
    </row>
    <row r="16" spans="2:20" s="50" customFormat="1" ht="22.5">
      <c r="B16" s="35">
        <v>13</v>
      </c>
      <c r="C16" s="66" t="s">
        <v>1271</v>
      </c>
      <c r="D16" s="66" t="s">
        <v>941</v>
      </c>
      <c r="E16" s="35" t="s">
        <v>1251</v>
      </c>
      <c r="F16" s="34" t="s">
        <v>41</v>
      </c>
      <c r="G16" s="34" t="s">
        <v>42</v>
      </c>
      <c r="H16" s="35" t="s">
        <v>1236</v>
      </c>
      <c r="I16" s="36">
        <v>844</v>
      </c>
      <c r="J16" s="36">
        <v>506</v>
      </c>
      <c r="K16" s="65" t="s">
        <v>1322</v>
      </c>
      <c r="L16" s="35" t="s">
        <v>1273</v>
      </c>
      <c r="M16" s="35" t="s">
        <v>1391</v>
      </c>
      <c r="N16" s="35" t="s">
        <v>1274</v>
      </c>
      <c r="O16" s="35" t="s">
        <v>43</v>
      </c>
      <c r="P16" s="74"/>
      <c r="Q16" s="35" t="s">
        <v>1274</v>
      </c>
      <c r="T16" s="56"/>
    </row>
    <row r="17" spans="2:20" s="50" customFormat="1" ht="22.5">
      <c r="B17" s="35">
        <v>14</v>
      </c>
      <c r="C17" s="66" t="s">
        <v>1271</v>
      </c>
      <c r="D17" s="66" t="s">
        <v>941</v>
      </c>
      <c r="E17" s="35" t="s">
        <v>1251</v>
      </c>
      <c r="F17" s="34" t="s">
        <v>1275</v>
      </c>
      <c r="G17" s="34" t="s">
        <v>42</v>
      </c>
      <c r="H17" s="35" t="s">
        <v>1236</v>
      </c>
      <c r="I17" s="36">
        <v>465</v>
      </c>
      <c r="J17" s="36">
        <v>198</v>
      </c>
      <c r="K17" s="65" t="s">
        <v>1322</v>
      </c>
      <c r="L17" s="35" t="s">
        <v>1273</v>
      </c>
      <c r="M17" s="35" t="s">
        <v>1391</v>
      </c>
      <c r="N17" s="35" t="s">
        <v>1274</v>
      </c>
      <c r="O17" s="35" t="s">
        <v>1276</v>
      </c>
      <c r="P17" s="74"/>
      <c r="Q17" s="35" t="s">
        <v>1274</v>
      </c>
      <c r="T17" s="56"/>
    </row>
    <row r="18" spans="2:20" s="50" customFormat="1" ht="22.5">
      <c r="B18" s="35">
        <v>15</v>
      </c>
      <c r="C18" s="66" t="s">
        <v>1277</v>
      </c>
      <c r="D18" s="66" t="s">
        <v>941</v>
      </c>
      <c r="E18" s="35" t="s">
        <v>1251</v>
      </c>
      <c r="F18" s="34" t="s">
        <v>44</v>
      </c>
      <c r="G18" s="34" t="s">
        <v>1278</v>
      </c>
      <c r="H18" s="35" t="s">
        <v>1236</v>
      </c>
      <c r="I18" s="36">
        <v>616</v>
      </c>
      <c r="J18" s="36">
        <v>272</v>
      </c>
      <c r="K18" s="65" t="s">
        <v>1322</v>
      </c>
      <c r="L18" s="35" t="s">
        <v>1273</v>
      </c>
      <c r="M18" s="35" t="s">
        <v>1391</v>
      </c>
      <c r="N18" s="35" t="s">
        <v>1274</v>
      </c>
      <c r="O18" s="35" t="s">
        <v>1279</v>
      </c>
      <c r="P18" s="74"/>
      <c r="Q18" s="35" t="s">
        <v>1274</v>
      </c>
      <c r="T18" s="56"/>
    </row>
    <row r="19" spans="2:20" s="50" customFormat="1" ht="22.5">
      <c r="B19" s="35">
        <v>16</v>
      </c>
      <c r="C19" s="66" t="s">
        <v>1277</v>
      </c>
      <c r="D19" s="66" t="s">
        <v>941</v>
      </c>
      <c r="E19" s="35" t="s">
        <v>1251</v>
      </c>
      <c r="F19" s="34" t="s">
        <v>45</v>
      </c>
      <c r="G19" s="34" t="s">
        <v>1278</v>
      </c>
      <c r="H19" s="35" t="s">
        <v>1236</v>
      </c>
      <c r="I19" s="36">
        <v>407</v>
      </c>
      <c r="J19" s="36">
        <v>220</v>
      </c>
      <c r="K19" s="65" t="s">
        <v>1322</v>
      </c>
      <c r="L19" s="35" t="s">
        <v>1273</v>
      </c>
      <c r="M19" s="35" t="s">
        <v>1391</v>
      </c>
      <c r="N19" s="35" t="s">
        <v>1274</v>
      </c>
      <c r="O19" s="35" t="s">
        <v>1280</v>
      </c>
      <c r="P19" s="74"/>
      <c r="Q19" s="35" t="s">
        <v>1274</v>
      </c>
      <c r="T19" s="56"/>
    </row>
    <row r="20" spans="2:20" s="50" customFormat="1" ht="22.5">
      <c r="B20" s="35">
        <v>17</v>
      </c>
      <c r="C20" s="66" t="s">
        <v>1277</v>
      </c>
      <c r="D20" s="66" t="s">
        <v>941</v>
      </c>
      <c r="E20" s="35" t="s">
        <v>1251</v>
      </c>
      <c r="F20" s="34" t="s">
        <v>46</v>
      </c>
      <c r="G20" s="34" t="s">
        <v>1278</v>
      </c>
      <c r="H20" s="35" t="s">
        <v>1236</v>
      </c>
      <c r="I20" s="36">
        <v>486</v>
      </c>
      <c r="J20" s="36">
        <v>230</v>
      </c>
      <c r="K20" s="65" t="s">
        <v>1322</v>
      </c>
      <c r="L20" s="35" t="s">
        <v>1273</v>
      </c>
      <c r="M20" s="35" t="s">
        <v>1391</v>
      </c>
      <c r="N20" s="35" t="s">
        <v>1274</v>
      </c>
      <c r="O20" s="35" t="s">
        <v>1281</v>
      </c>
      <c r="P20" s="74"/>
      <c r="Q20" s="35" t="s">
        <v>1274</v>
      </c>
      <c r="T20" s="56"/>
    </row>
    <row r="21" spans="2:20" s="50" customFormat="1" ht="22.5">
      <c r="B21" s="35">
        <v>18</v>
      </c>
      <c r="C21" s="66" t="s">
        <v>1277</v>
      </c>
      <c r="D21" s="66" t="s">
        <v>941</v>
      </c>
      <c r="E21" s="35" t="s">
        <v>1251</v>
      </c>
      <c r="F21" s="34" t="s">
        <v>47</v>
      </c>
      <c r="G21" s="34" t="s">
        <v>1278</v>
      </c>
      <c r="H21" s="35" t="s">
        <v>1236</v>
      </c>
      <c r="I21" s="36">
        <v>420</v>
      </c>
      <c r="J21" s="36">
        <v>130</v>
      </c>
      <c r="K21" s="65" t="s">
        <v>1322</v>
      </c>
      <c r="L21" s="35" t="s">
        <v>1273</v>
      </c>
      <c r="M21" s="35" t="s">
        <v>1391</v>
      </c>
      <c r="N21" s="35" t="s">
        <v>1274</v>
      </c>
      <c r="O21" s="35" t="s">
        <v>48</v>
      </c>
      <c r="P21" s="74"/>
      <c r="Q21" s="35" t="s">
        <v>1274</v>
      </c>
      <c r="T21" s="56"/>
    </row>
    <row r="22" spans="2:20" s="50" customFormat="1" ht="22.5">
      <c r="B22" s="35">
        <v>19</v>
      </c>
      <c r="C22" s="66" t="s">
        <v>1277</v>
      </c>
      <c r="D22" s="66" t="s">
        <v>941</v>
      </c>
      <c r="E22" s="35" t="s">
        <v>1251</v>
      </c>
      <c r="F22" s="34" t="s">
        <v>49</v>
      </c>
      <c r="G22" s="34" t="s">
        <v>1278</v>
      </c>
      <c r="H22" s="35" t="s">
        <v>1236</v>
      </c>
      <c r="I22" s="36">
        <v>414</v>
      </c>
      <c r="J22" s="36">
        <v>183</v>
      </c>
      <c r="K22" s="65" t="s">
        <v>1322</v>
      </c>
      <c r="L22" s="35" t="s">
        <v>1273</v>
      </c>
      <c r="M22" s="35" t="s">
        <v>1391</v>
      </c>
      <c r="N22" s="35" t="s">
        <v>1274</v>
      </c>
      <c r="O22" s="35" t="s">
        <v>50</v>
      </c>
      <c r="P22" s="74"/>
      <c r="Q22" s="35" t="s">
        <v>1274</v>
      </c>
      <c r="T22" s="56"/>
    </row>
    <row r="23" spans="2:20" s="50" customFormat="1" ht="22.5">
      <c r="B23" s="35">
        <v>20</v>
      </c>
      <c r="C23" s="66" t="s">
        <v>1277</v>
      </c>
      <c r="D23" s="66" t="s">
        <v>941</v>
      </c>
      <c r="E23" s="35" t="s">
        <v>1251</v>
      </c>
      <c r="F23" s="34" t="s">
        <v>51</v>
      </c>
      <c r="G23" s="34" t="s">
        <v>1278</v>
      </c>
      <c r="H23" s="35" t="s">
        <v>1236</v>
      </c>
      <c r="I23" s="36">
        <v>267</v>
      </c>
      <c r="J23" s="36">
        <v>115</v>
      </c>
      <c r="K23" s="65" t="s">
        <v>1322</v>
      </c>
      <c r="L23" s="35" t="s">
        <v>1273</v>
      </c>
      <c r="M23" s="35" t="s">
        <v>1391</v>
      </c>
      <c r="N23" s="35" t="s">
        <v>1274</v>
      </c>
      <c r="O23" s="35" t="s">
        <v>52</v>
      </c>
      <c r="P23" s="74"/>
      <c r="Q23" s="35" t="s">
        <v>1274</v>
      </c>
      <c r="T23" s="56"/>
    </row>
    <row r="24" spans="2:20" s="50" customFormat="1" ht="22.5">
      <c r="B24" s="35">
        <v>21</v>
      </c>
      <c r="C24" s="66" t="s">
        <v>1277</v>
      </c>
      <c r="D24" s="66" t="s">
        <v>941</v>
      </c>
      <c r="E24" s="35" t="s">
        <v>1251</v>
      </c>
      <c r="F24" s="34" t="s">
        <v>1282</v>
      </c>
      <c r="G24" s="34" t="s">
        <v>1278</v>
      </c>
      <c r="H24" s="35" t="s">
        <v>1236</v>
      </c>
      <c r="I24" s="36">
        <v>762</v>
      </c>
      <c r="J24" s="36">
        <v>89</v>
      </c>
      <c r="K24" s="65" t="s">
        <v>1322</v>
      </c>
      <c r="L24" s="35" t="s">
        <v>1273</v>
      </c>
      <c r="M24" s="35" t="s">
        <v>1391</v>
      </c>
      <c r="N24" s="35" t="s">
        <v>1274</v>
      </c>
      <c r="O24" s="35" t="s">
        <v>1283</v>
      </c>
      <c r="P24" s="74"/>
      <c r="Q24" s="35" t="s">
        <v>1274</v>
      </c>
      <c r="T24" s="56"/>
    </row>
    <row r="25" spans="2:20" s="50" customFormat="1" ht="22.5">
      <c r="B25" s="35">
        <v>22</v>
      </c>
      <c r="C25" s="67" t="s">
        <v>1284</v>
      </c>
      <c r="D25" s="66" t="s">
        <v>941</v>
      </c>
      <c r="E25" s="35" t="s">
        <v>1251</v>
      </c>
      <c r="F25" s="34" t="s">
        <v>1285</v>
      </c>
      <c r="G25" s="34" t="s">
        <v>1278</v>
      </c>
      <c r="H25" s="35" t="s">
        <v>1236</v>
      </c>
      <c r="I25" s="36">
        <v>700</v>
      </c>
      <c r="J25" s="36">
        <v>700</v>
      </c>
      <c r="K25" s="65" t="s">
        <v>1322</v>
      </c>
      <c r="L25" s="35" t="s">
        <v>1273</v>
      </c>
      <c r="M25" s="35" t="s">
        <v>1391</v>
      </c>
      <c r="N25" s="35" t="s">
        <v>1274</v>
      </c>
      <c r="O25" s="35" t="s">
        <v>53</v>
      </c>
      <c r="P25" s="74"/>
      <c r="Q25" s="35" t="s">
        <v>1274</v>
      </c>
      <c r="T25" s="56"/>
    </row>
    <row r="26" spans="2:17" s="50" customFormat="1" ht="22.5">
      <c r="B26" s="35">
        <v>23</v>
      </c>
      <c r="C26" s="67" t="s">
        <v>1271</v>
      </c>
      <c r="D26" s="66"/>
      <c r="E26" s="35" t="s">
        <v>1258</v>
      </c>
      <c r="F26" s="74" t="s">
        <v>1293</v>
      </c>
      <c r="G26" s="34"/>
      <c r="H26" s="35" t="s">
        <v>1236</v>
      </c>
      <c r="I26" s="247">
        <v>81</v>
      </c>
      <c r="J26" s="247">
        <v>81</v>
      </c>
      <c r="K26" s="65" t="s">
        <v>872</v>
      </c>
      <c r="L26" s="35" t="s">
        <v>1261</v>
      </c>
      <c r="M26" s="35" t="s">
        <v>1262</v>
      </c>
      <c r="N26" s="35" t="s">
        <v>1365</v>
      </c>
      <c r="O26" s="35" t="s">
        <v>1261</v>
      </c>
      <c r="P26" s="74"/>
      <c r="Q26" s="35" t="s">
        <v>1328</v>
      </c>
    </row>
    <row r="27" spans="2:17" s="50" customFormat="1" ht="22.5">
      <c r="B27" s="35">
        <v>24</v>
      </c>
      <c r="C27" s="67" t="s">
        <v>1294</v>
      </c>
      <c r="D27" s="66"/>
      <c r="E27" s="35" t="s">
        <v>1258</v>
      </c>
      <c r="F27" s="74" t="s">
        <v>1297</v>
      </c>
      <c r="G27" s="34"/>
      <c r="H27" s="35" t="s">
        <v>1298</v>
      </c>
      <c r="I27" s="247">
        <v>31</v>
      </c>
      <c r="J27" s="247">
        <v>31</v>
      </c>
      <c r="K27" s="35" t="s">
        <v>1255</v>
      </c>
      <c r="L27" s="35" t="s">
        <v>1261</v>
      </c>
      <c r="M27" s="35" t="s">
        <v>1262</v>
      </c>
      <c r="N27" s="35" t="s">
        <v>1365</v>
      </c>
      <c r="O27" s="35" t="s">
        <v>1261</v>
      </c>
      <c r="P27" s="74"/>
      <c r="Q27" s="35" t="s">
        <v>1328</v>
      </c>
    </row>
    <row r="28" spans="2:17" s="50" customFormat="1" ht="22.5">
      <c r="B28" s="35">
        <v>25</v>
      </c>
      <c r="C28" s="68" t="s">
        <v>1294</v>
      </c>
      <c r="D28" s="69"/>
      <c r="E28" s="69" t="s">
        <v>1258</v>
      </c>
      <c r="F28" s="70" t="s">
        <v>1299</v>
      </c>
      <c r="G28" s="75"/>
      <c r="H28" s="69" t="s">
        <v>1236</v>
      </c>
      <c r="I28" s="109">
        <v>60</v>
      </c>
      <c r="J28" s="109">
        <v>60</v>
      </c>
      <c r="K28" s="35" t="s">
        <v>1255</v>
      </c>
      <c r="L28" s="69" t="s">
        <v>1261</v>
      </c>
      <c r="M28" s="69" t="s">
        <v>1262</v>
      </c>
      <c r="N28" s="35" t="s">
        <v>1365</v>
      </c>
      <c r="O28" s="35" t="s">
        <v>1261</v>
      </c>
      <c r="P28" s="74"/>
      <c r="Q28" s="35" t="s">
        <v>1328</v>
      </c>
    </row>
    <row r="29" spans="2:17" s="50" customFormat="1" ht="22.5">
      <c r="B29" s="35">
        <v>26</v>
      </c>
      <c r="C29" s="68" t="s">
        <v>1300</v>
      </c>
      <c r="D29" s="69"/>
      <c r="E29" s="69" t="s">
        <v>1258</v>
      </c>
      <c r="F29" s="70" t="s">
        <v>1301</v>
      </c>
      <c r="G29" s="75"/>
      <c r="H29" s="69" t="s">
        <v>1298</v>
      </c>
      <c r="I29" s="109">
        <v>40</v>
      </c>
      <c r="J29" s="109">
        <v>40</v>
      </c>
      <c r="K29" s="65" t="s">
        <v>872</v>
      </c>
      <c r="L29" s="69" t="s">
        <v>1261</v>
      </c>
      <c r="M29" s="69" t="s">
        <v>1262</v>
      </c>
      <c r="N29" s="69" t="s">
        <v>1366</v>
      </c>
      <c r="O29" s="35" t="s">
        <v>1261</v>
      </c>
      <c r="P29" s="74"/>
      <c r="Q29" s="35" t="s">
        <v>1328</v>
      </c>
    </row>
    <row r="30" spans="2:17" s="50" customFormat="1" ht="22.5">
      <c r="B30" s="35">
        <v>27</v>
      </c>
      <c r="C30" s="68" t="s">
        <v>1284</v>
      </c>
      <c r="D30" s="69"/>
      <c r="E30" s="69" t="s">
        <v>1258</v>
      </c>
      <c r="F30" s="70" t="s">
        <v>1302</v>
      </c>
      <c r="G30" s="75"/>
      <c r="H30" s="69" t="s">
        <v>1236</v>
      </c>
      <c r="I30" s="109">
        <v>96</v>
      </c>
      <c r="J30" s="109">
        <v>96</v>
      </c>
      <c r="K30" s="65" t="s">
        <v>872</v>
      </c>
      <c r="L30" s="69" t="s">
        <v>1261</v>
      </c>
      <c r="M30" s="69" t="s">
        <v>1262</v>
      </c>
      <c r="N30" s="69" t="s">
        <v>1366</v>
      </c>
      <c r="O30" s="35" t="s">
        <v>1261</v>
      </c>
      <c r="P30" s="74"/>
      <c r="Q30" s="35" t="s">
        <v>1328</v>
      </c>
    </row>
    <row r="31" spans="2:17" s="50" customFormat="1" ht="22.5">
      <c r="B31" s="35">
        <v>28</v>
      </c>
      <c r="C31" s="66" t="s">
        <v>1257</v>
      </c>
      <c r="D31" s="66"/>
      <c r="E31" s="35" t="s">
        <v>1258</v>
      </c>
      <c r="F31" s="34" t="s">
        <v>1308</v>
      </c>
      <c r="G31" s="34" t="s">
        <v>1309</v>
      </c>
      <c r="H31" s="35" t="s">
        <v>1310</v>
      </c>
      <c r="I31" s="36">
        <v>1210</v>
      </c>
      <c r="J31" s="36">
        <v>1255</v>
      </c>
      <c r="K31" s="35" t="s">
        <v>1255</v>
      </c>
      <c r="L31" s="35" t="s">
        <v>1311</v>
      </c>
      <c r="M31" s="35" t="s">
        <v>1262</v>
      </c>
      <c r="N31" s="35" t="s">
        <v>824</v>
      </c>
      <c r="O31" s="35" t="s">
        <v>1312</v>
      </c>
      <c r="P31" s="74"/>
      <c r="Q31" s="35" t="s">
        <v>1328</v>
      </c>
    </row>
    <row r="32" spans="2:17" s="50" customFormat="1" ht="22.5">
      <c r="B32" s="35">
        <v>29</v>
      </c>
      <c r="C32" s="66" t="s">
        <v>1294</v>
      </c>
      <c r="D32" s="66"/>
      <c r="E32" s="35" t="s">
        <v>1258</v>
      </c>
      <c r="F32" s="34" t="s">
        <v>1313</v>
      </c>
      <c r="G32" s="34" t="s">
        <v>1314</v>
      </c>
      <c r="H32" s="35" t="s">
        <v>1310</v>
      </c>
      <c r="I32" s="36">
        <v>396</v>
      </c>
      <c r="J32" s="36">
        <v>396</v>
      </c>
      <c r="K32" s="65" t="s">
        <v>872</v>
      </c>
      <c r="L32" s="35" t="s">
        <v>1261</v>
      </c>
      <c r="M32" s="35" t="s">
        <v>1262</v>
      </c>
      <c r="N32" s="35" t="s">
        <v>824</v>
      </c>
      <c r="O32" s="35" t="s">
        <v>1261</v>
      </c>
      <c r="P32" s="74"/>
      <c r="Q32" s="35" t="s">
        <v>1328</v>
      </c>
    </row>
    <row r="33" spans="2:17" s="50" customFormat="1" ht="22.5">
      <c r="B33" s="35">
        <v>30</v>
      </c>
      <c r="C33" s="66" t="s">
        <v>1316</v>
      </c>
      <c r="D33" s="66"/>
      <c r="E33" s="35" t="s">
        <v>1258</v>
      </c>
      <c r="F33" s="34" t="s">
        <v>1317</v>
      </c>
      <c r="G33" s="34" t="s">
        <v>1318</v>
      </c>
      <c r="H33" s="35" t="s">
        <v>1236</v>
      </c>
      <c r="I33" s="36">
        <v>267</v>
      </c>
      <c r="J33" s="36">
        <v>267</v>
      </c>
      <c r="K33" s="65" t="s">
        <v>872</v>
      </c>
      <c r="L33" s="35" t="s">
        <v>1273</v>
      </c>
      <c r="M33" s="35" t="s">
        <v>1262</v>
      </c>
      <c r="N33" s="35" t="s">
        <v>825</v>
      </c>
      <c r="O33" s="69" t="s">
        <v>1382</v>
      </c>
      <c r="P33" s="74"/>
      <c r="Q33" s="35" t="s">
        <v>858</v>
      </c>
    </row>
    <row r="34" spans="2:17" s="50" customFormat="1" ht="22.5">
      <c r="B34" s="35">
        <v>31</v>
      </c>
      <c r="C34" s="66" t="s">
        <v>1319</v>
      </c>
      <c r="D34" s="66"/>
      <c r="E34" s="35" t="s">
        <v>1258</v>
      </c>
      <c r="F34" s="71" t="s">
        <v>1320</v>
      </c>
      <c r="G34" s="71" t="s">
        <v>1321</v>
      </c>
      <c r="H34" s="35" t="s">
        <v>1236</v>
      </c>
      <c r="I34" s="36">
        <v>150</v>
      </c>
      <c r="J34" s="36">
        <v>170</v>
      </c>
      <c r="K34" s="65" t="s">
        <v>1322</v>
      </c>
      <c r="L34" s="35" t="s">
        <v>1273</v>
      </c>
      <c r="M34" s="35" t="s">
        <v>1262</v>
      </c>
      <c r="N34" s="35" t="s">
        <v>1367</v>
      </c>
      <c r="O34" s="69" t="s">
        <v>1382</v>
      </c>
      <c r="P34" s="74"/>
      <c r="Q34" s="35" t="s">
        <v>858</v>
      </c>
    </row>
    <row r="35" spans="2:20" s="50" customFormat="1" ht="22.5">
      <c r="B35" s="35">
        <v>32</v>
      </c>
      <c r="C35" s="66" t="s">
        <v>1319</v>
      </c>
      <c r="D35" s="66"/>
      <c r="E35" s="35" t="s">
        <v>1258</v>
      </c>
      <c r="F35" s="71" t="s">
        <v>1323</v>
      </c>
      <c r="G35" s="71" t="s">
        <v>1324</v>
      </c>
      <c r="H35" s="35" t="s">
        <v>1236</v>
      </c>
      <c r="I35" s="36">
        <v>10</v>
      </c>
      <c r="J35" s="36">
        <v>10</v>
      </c>
      <c r="K35" s="65" t="s">
        <v>1322</v>
      </c>
      <c r="L35" s="35" t="s">
        <v>1273</v>
      </c>
      <c r="M35" s="35" t="s">
        <v>1262</v>
      </c>
      <c r="N35" s="35" t="s">
        <v>1367</v>
      </c>
      <c r="O35" s="35" t="s">
        <v>1382</v>
      </c>
      <c r="P35" s="74"/>
      <c r="Q35" s="35" t="s">
        <v>858</v>
      </c>
      <c r="T35" s="56"/>
    </row>
    <row r="36" spans="2:20" s="50" customFormat="1" ht="22.5">
      <c r="B36" s="35">
        <v>33</v>
      </c>
      <c r="C36" s="66" t="s">
        <v>1319</v>
      </c>
      <c r="D36" s="66"/>
      <c r="E36" s="35" t="s">
        <v>1258</v>
      </c>
      <c r="F36" s="71" t="s">
        <v>1325</v>
      </c>
      <c r="G36" s="71" t="s">
        <v>1326</v>
      </c>
      <c r="H36" s="35" t="s">
        <v>1236</v>
      </c>
      <c r="I36" s="36">
        <v>6</v>
      </c>
      <c r="J36" s="36">
        <v>6</v>
      </c>
      <c r="K36" s="65" t="s">
        <v>1322</v>
      </c>
      <c r="L36" s="35" t="s">
        <v>1273</v>
      </c>
      <c r="M36" s="35" t="s">
        <v>1262</v>
      </c>
      <c r="N36" s="35" t="s">
        <v>1367</v>
      </c>
      <c r="O36" s="35" t="s">
        <v>1382</v>
      </c>
      <c r="P36" s="74"/>
      <c r="Q36" s="35" t="s">
        <v>858</v>
      </c>
      <c r="T36" s="56"/>
    </row>
    <row r="37" spans="2:17" s="50" customFormat="1" ht="48.75" customHeight="1">
      <c r="B37" s="35">
        <v>34</v>
      </c>
      <c r="C37" s="66" t="s">
        <v>1319</v>
      </c>
      <c r="D37" s="66"/>
      <c r="E37" s="35" t="s">
        <v>1258</v>
      </c>
      <c r="F37" s="34" t="s">
        <v>1380</v>
      </c>
      <c r="G37" s="34" t="s">
        <v>1381</v>
      </c>
      <c r="H37" s="35" t="s">
        <v>1236</v>
      </c>
      <c r="I37" s="36">
        <v>302</v>
      </c>
      <c r="J37" s="36">
        <v>302</v>
      </c>
      <c r="K37" s="65" t="s">
        <v>872</v>
      </c>
      <c r="L37" s="35" t="s">
        <v>1261</v>
      </c>
      <c r="M37" s="35" t="s">
        <v>1262</v>
      </c>
      <c r="N37" s="35" t="s">
        <v>970</v>
      </c>
      <c r="O37" s="35" t="s">
        <v>1315</v>
      </c>
      <c r="P37" s="74"/>
      <c r="Q37" s="35" t="s">
        <v>858</v>
      </c>
    </row>
    <row r="38" spans="2:17" s="50" customFormat="1" ht="45">
      <c r="B38" s="35">
        <v>35</v>
      </c>
      <c r="C38" s="66" t="s">
        <v>1271</v>
      </c>
      <c r="D38" s="66"/>
      <c r="E38" s="35" t="s">
        <v>1238</v>
      </c>
      <c r="F38" s="34" t="s">
        <v>54</v>
      </c>
      <c r="G38" s="34" t="s">
        <v>55</v>
      </c>
      <c r="H38" s="35" t="s">
        <v>56</v>
      </c>
      <c r="I38" s="36">
        <v>11400</v>
      </c>
      <c r="J38" s="36">
        <v>5000</v>
      </c>
      <c r="K38" s="65" t="s">
        <v>1255</v>
      </c>
      <c r="L38" s="35" t="s">
        <v>1252</v>
      </c>
      <c r="M38" s="35" t="s">
        <v>1391</v>
      </c>
      <c r="N38" s="35" t="s">
        <v>1368</v>
      </c>
      <c r="O38" s="35" t="s">
        <v>1382</v>
      </c>
      <c r="P38" s="233" t="s">
        <v>57</v>
      </c>
      <c r="Q38" s="35" t="s">
        <v>857</v>
      </c>
    </row>
    <row r="39" spans="2:17" s="50" customFormat="1" ht="22.5">
      <c r="B39" s="35">
        <v>36</v>
      </c>
      <c r="C39" s="66" t="s">
        <v>1271</v>
      </c>
      <c r="D39" s="66">
        <v>2</v>
      </c>
      <c r="E39" s="35" t="s">
        <v>1238</v>
      </c>
      <c r="F39" s="34" t="s">
        <v>58</v>
      </c>
      <c r="G39" s="34" t="s">
        <v>59</v>
      </c>
      <c r="H39" s="35" t="s">
        <v>1272</v>
      </c>
      <c r="I39" s="36">
        <v>8024</v>
      </c>
      <c r="J39" s="36">
        <v>3000</v>
      </c>
      <c r="K39" s="65" t="s">
        <v>1255</v>
      </c>
      <c r="L39" s="35" t="s">
        <v>1252</v>
      </c>
      <c r="M39" s="35" t="s">
        <v>1391</v>
      </c>
      <c r="N39" s="35" t="s">
        <v>1368</v>
      </c>
      <c r="O39" s="35" t="s">
        <v>60</v>
      </c>
      <c r="P39" s="233"/>
      <c r="Q39" s="35" t="s">
        <v>857</v>
      </c>
    </row>
    <row r="40" spans="2:17" s="50" customFormat="1" ht="22.5">
      <c r="B40" s="35">
        <v>37</v>
      </c>
      <c r="C40" s="66" t="s">
        <v>1271</v>
      </c>
      <c r="D40" s="66">
        <v>2</v>
      </c>
      <c r="E40" s="35" t="s">
        <v>1238</v>
      </c>
      <c r="F40" s="34" t="s">
        <v>61</v>
      </c>
      <c r="G40" s="34" t="s">
        <v>62</v>
      </c>
      <c r="H40" s="35" t="s">
        <v>1272</v>
      </c>
      <c r="I40" s="36">
        <v>2790</v>
      </c>
      <c r="J40" s="36">
        <v>500</v>
      </c>
      <c r="K40" s="65" t="s">
        <v>1255</v>
      </c>
      <c r="L40" s="35" t="s">
        <v>1252</v>
      </c>
      <c r="M40" s="35" t="s">
        <v>1391</v>
      </c>
      <c r="N40" s="35" t="s">
        <v>1368</v>
      </c>
      <c r="O40" s="35" t="s">
        <v>63</v>
      </c>
      <c r="P40" s="233"/>
      <c r="Q40" s="35" t="s">
        <v>857</v>
      </c>
    </row>
    <row r="41" spans="2:17" s="50" customFormat="1" ht="45">
      <c r="B41" s="35">
        <v>38</v>
      </c>
      <c r="C41" s="66" t="s">
        <v>1254</v>
      </c>
      <c r="D41" s="66">
        <v>3</v>
      </c>
      <c r="E41" s="35" t="s">
        <v>1238</v>
      </c>
      <c r="F41" s="34" t="s">
        <v>64</v>
      </c>
      <c r="G41" s="34" t="s">
        <v>65</v>
      </c>
      <c r="H41" s="35" t="s">
        <v>1272</v>
      </c>
      <c r="I41" s="36">
        <v>8890</v>
      </c>
      <c r="J41" s="36">
        <v>1000</v>
      </c>
      <c r="K41" s="65" t="s">
        <v>1255</v>
      </c>
      <c r="L41" s="35" t="s">
        <v>1252</v>
      </c>
      <c r="M41" s="35" t="s">
        <v>1391</v>
      </c>
      <c r="N41" s="35" t="s">
        <v>1368</v>
      </c>
      <c r="O41" s="35" t="s">
        <v>66</v>
      </c>
      <c r="P41" s="233" t="s">
        <v>57</v>
      </c>
      <c r="Q41" s="35" t="s">
        <v>857</v>
      </c>
    </row>
    <row r="42" spans="2:17" s="50" customFormat="1" ht="45">
      <c r="B42" s="35">
        <v>39</v>
      </c>
      <c r="C42" s="66" t="s">
        <v>1254</v>
      </c>
      <c r="D42" s="66">
        <v>3</v>
      </c>
      <c r="E42" s="35" t="s">
        <v>1238</v>
      </c>
      <c r="F42" s="34" t="s">
        <v>1433</v>
      </c>
      <c r="G42" s="34" t="s">
        <v>67</v>
      </c>
      <c r="H42" s="35" t="s">
        <v>1272</v>
      </c>
      <c r="I42" s="36">
        <v>8700</v>
      </c>
      <c r="J42" s="36">
        <v>1000</v>
      </c>
      <c r="K42" s="65" t="s">
        <v>1255</v>
      </c>
      <c r="L42" s="35" t="s">
        <v>1252</v>
      </c>
      <c r="M42" s="35" t="s">
        <v>1391</v>
      </c>
      <c r="N42" s="35" t="s">
        <v>1368</v>
      </c>
      <c r="O42" s="35" t="s">
        <v>68</v>
      </c>
      <c r="P42" s="233" t="s">
        <v>57</v>
      </c>
      <c r="Q42" s="35" t="s">
        <v>857</v>
      </c>
    </row>
    <row r="43" spans="2:17" s="50" customFormat="1" ht="45">
      <c r="B43" s="35">
        <v>40</v>
      </c>
      <c r="C43" s="66" t="s">
        <v>1254</v>
      </c>
      <c r="D43" s="66">
        <v>3</v>
      </c>
      <c r="E43" s="35" t="s">
        <v>1238</v>
      </c>
      <c r="F43" s="34" t="s">
        <v>1434</v>
      </c>
      <c r="G43" s="34" t="s">
        <v>69</v>
      </c>
      <c r="H43" s="35" t="s">
        <v>1272</v>
      </c>
      <c r="I43" s="36">
        <v>8533</v>
      </c>
      <c r="J43" s="36">
        <v>1000</v>
      </c>
      <c r="K43" s="65" t="s">
        <v>1255</v>
      </c>
      <c r="L43" s="35" t="s">
        <v>1252</v>
      </c>
      <c r="M43" s="35" t="s">
        <v>1391</v>
      </c>
      <c r="N43" s="35" t="s">
        <v>1368</v>
      </c>
      <c r="O43" s="35" t="s">
        <v>70</v>
      </c>
      <c r="P43" s="233" t="s">
        <v>57</v>
      </c>
      <c r="Q43" s="35" t="s">
        <v>857</v>
      </c>
    </row>
    <row r="44" spans="2:17" s="50" customFormat="1" ht="45">
      <c r="B44" s="35">
        <v>41</v>
      </c>
      <c r="C44" s="66" t="s">
        <v>1254</v>
      </c>
      <c r="D44" s="66">
        <v>3</v>
      </c>
      <c r="E44" s="35" t="s">
        <v>1238</v>
      </c>
      <c r="F44" s="34" t="s">
        <v>1435</v>
      </c>
      <c r="G44" s="34" t="s">
        <v>71</v>
      </c>
      <c r="H44" s="35" t="s">
        <v>1272</v>
      </c>
      <c r="I44" s="36">
        <v>6294</v>
      </c>
      <c r="J44" s="36">
        <v>1000</v>
      </c>
      <c r="K44" s="65" t="s">
        <v>1255</v>
      </c>
      <c r="L44" s="35" t="s">
        <v>1252</v>
      </c>
      <c r="M44" s="35" t="s">
        <v>1391</v>
      </c>
      <c r="N44" s="35" t="s">
        <v>1368</v>
      </c>
      <c r="O44" s="35" t="s">
        <v>72</v>
      </c>
      <c r="P44" s="233" t="s">
        <v>57</v>
      </c>
      <c r="Q44" s="35" t="s">
        <v>857</v>
      </c>
    </row>
    <row r="45" spans="2:17" s="50" customFormat="1" ht="45">
      <c r="B45" s="35">
        <v>42</v>
      </c>
      <c r="C45" s="66" t="s">
        <v>1254</v>
      </c>
      <c r="D45" s="66">
        <v>3</v>
      </c>
      <c r="E45" s="35" t="s">
        <v>1238</v>
      </c>
      <c r="F45" s="34" t="s">
        <v>0</v>
      </c>
      <c r="G45" s="34" t="s">
        <v>73</v>
      </c>
      <c r="H45" s="35" t="s">
        <v>1272</v>
      </c>
      <c r="I45" s="36">
        <v>6334</v>
      </c>
      <c r="J45" s="36">
        <v>1000</v>
      </c>
      <c r="K45" s="65" t="s">
        <v>1255</v>
      </c>
      <c r="L45" s="35" t="s">
        <v>1252</v>
      </c>
      <c r="M45" s="35" t="s">
        <v>1391</v>
      </c>
      <c r="N45" s="35" t="s">
        <v>1368</v>
      </c>
      <c r="O45" s="35" t="s">
        <v>74</v>
      </c>
      <c r="P45" s="233" t="s">
        <v>57</v>
      </c>
      <c r="Q45" s="35" t="s">
        <v>857</v>
      </c>
    </row>
    <row r="46" spans="2:17" s="50" customFormat="1" ht="45">
      <c r="B46" s="35">
        <v>43</v>
      </c>
      <c r="C46" s="66" t="s">
        <v>1254</v>
      </c>
      <c r="D46" s="66">
        <v>3</v>
      </c>
      <c r="E46" s="35" t="s">
        <v>1238</v>
      </c>
      <c r="F46" s="34" t="s">
        <v>1</v>
      </c>
      <c r="G46" s="34" t="s">
        <v>75</v>
      </c>
      <c r="H46" s="35" t="s">
        <v>1272</v>
      </c>
      <c r="I46" s="36">
        <v>9087</v>
      </c>
      <c r="J46" s="36">
        <v>1000</v>
      </c>
      <c r="K46" s="65" t="s">
        <v>1255</v>
      </c>
      <c r="L46" s="35" t="s">
        <v>1252</v>
      </c>
      <c r="M46" s="35" t="s">
        <v>1391</v>
      </c>
      <c r="N46" s="35" t="s">
        <v>1368</v>
      </c>
      <c r="O46" s="35" t="s">
        <v>76</v>
      </c>
      <c r="P46" s="233" t="s">
        <v>57</v>
      </c>
      <c r="Q46" s="35" t="s">
        <v>857</v>
      </c>
    </row>
    <row r="47" spans="2:17" s="50" customFormat="1" ht="45">
      <c r="B47" s="35">
        <v>44</v>
      </c>
      <c r="C47" s="66" t="s">
        <v>1254</v>
      </c>
      <c r="D47" s="66">
        <v>3</v>
      </c>
      <c r="E47" s="35" t="s">
        <v>1238</v>
      </c>
      <c r="F47" s="34" t="s">
        <v>2</v>
      </c>
      <c r="G47" s="34" t="s">
        <v>77</v>
      </c>
      <c r="H47" s="35" t="s">
        <v>1272</v>
      </c>
      <c r="I47" s="36">
        <v>5830</v>
      </c>
      <c r="J47" s="36">
        <v>1000</v>
      </c>
      <c r="K47" s="65" t="s">
        <v>1255</v>
      </c>
      <c r="L47" s="35" t="s">
        <v>1252</v>
      </c>
      <c r="M47" s="35" t="s">
        <v>1391</v>
      </c>
      <c r="N47" s="35" t="s">
        <v>1368</v>
      </c>
      <c r="O47" s="35" t="s">
        <v>78</v>
      </c>
      <c r="P47" s="233" t="s">
        <v>57</v>
      </c>
      <c r="Q47" s="35" t="s">
        <v>857</v>
      </c>
    </row>
    <row r="48" spans="2:17" s="50" customFormat="1" ht="45">
      <c r="B48" s="35">
        <v>45</v>
      </c>
      <c r="C48" s="66" t="s">
        <v>1254</v>
      </c>
      <c r="D48" s="66">
        <v>3</v>
      </c>
      <c r="E48" s="35" t="s">
        <v>1238</v>
      </c>
      <c r="F48" s="34" t="s">
        <v>3</v>
      </c>
      <c r="G48" s="34" t="s">
        <v>79</v>
      </c>
      <c r="H48" s="35" t="s">
        <v>1272</v>
      </c>
      <c r="I48" s="36">
        <v>5486</v>
      </c>
      <c r="J48" s="36">
        <v>1000</v>
      </c>
      <c r="K48" s="65" t="s">
        <v>1255</v>
      </c>
      <c r="L48" s="35" t="s">
        <v>1252</v>
      </c>
      <c r="M48" s="35" t="s">
        <v>1391</v>
      </c>
      <c r="N48" s="35" t="s">
        <v>1368</v>
      </c>
      <c r="O48" s="35" t="s">
        <v>80</v>
      </c>
      <c r="P48" s="233" t="s">
        <v>57</v>
      </c>
      <c r="Q48" s="35" t="s">
        <v>857</v>
      </c>
    </row>
    <row r="49" spans="2:17" s="50" customFormat="1" ht="45">
      <c r="B49" s="35">
        <v>46</v>
      </c>
      <c r="C49" s="66" t="s">
        <v>1254</v>
      </c>
      <c r="D49" s="66">
        <v>3</v>
      </c>
      <c r="E49" s="35" t="s">
        <v>1238</v>
      </c>
      <c r="F49" s="34" t="s">
        <v>4</v>
      </c>
      <c r="G49" s="34" t="s">
        <v>81</v>
      </c>
      <c r="H49" s="35" t="s">
        <v>1272</v>
      </c>
      <c r="I49" s="36">
        <v>5680</v>
      </c>
      <c r="J49" s="36">
        <v>500</v>
      </c>
      <c r="K49" s="65" t="s">
        <v>1255</v>
      </c>
      <c r="L49" s="35" t="s">
        <v>1252</v>
      </c>
      <c r="M49" s="35" t="s">
        <v>1391</v>
      </c>
      <c r="N49" s="35" t="s">
        <v>1368</v>
      </c>
      <c r="O49" s="35" t="s">
        <v>82</v>
      </c>
      <c r="P49" s="233" t="s">
        <v>57</v>
      </c>
      <c r="Q49" s="35" t="s">
        <v>857</v>
      </c>
    </row>
    <row r="50" spans="2:17" s="50" customFormat="1" ht="45">
      <c r="B50" s="35">
        <v>47</v>
      </c>
      <c r="C50" s="66" t="s">
        <v>1254</v>
      </c>
      <c r="D50" s="66">
        <v>3</v>
      </c>
      <c r="E50" s="35" t="s">
        <v>1238</v>
      </c>
      <c r="F50" s="34" t="s">
        <v>5</v>
      </c>
      <c r="G50" s="34" t="s">
        <v>83</v>
      </c>
      <c r="H50" s="35" t="s">
        <v>1272</v>
      </c>
      <c r="I50" s="36">
        <v>6445</v>
      </c>
      <c r="J50" s="36">
        <v>500</v>
      </c>
      <c r="K50" s="65" t="s">
        <v>1255</v>
      </c>
      <c r="L50" s="35" t="s">
        <v>1252</v>
      </c>
      <c r="M50" s="35" t="s">
        <v>1391</v>
      </c>
      <c r="N50" s="35" t="s">
        <v>1368</v>
      </c>
      <c r="O50" s="35" t="s">
        <v>84</v>
      </c>
      <c r="P50" s="233" t="s">
        <v>57</v>
      </c>
      <c r="Q50" s="35" t="s">
        <v>857</v>
      </c>
    </row>
    <row r="51" spans="2:17" s="50" customFormat="1" ht="45">
      <c r="B51" s="35">
        <v>48</v>
      </c>
      <c r="C51" s="66" t="s">
        <v>1254</v>
      </c>
      <c r="D51" s="66">
        <v>3</v>
      </c>
      <c r="E51" s="35" t="s">
        <v>1238</v>
      </c>
      <c r="F51" s="34" t="s">
        <v>6</v>
      </c>
      <c r="G51" s="34" t="s">
        <v>85</v>
      </c>
      <c r="H51" s="35" t="s">
        <v>1272</v>
      </c>
      <c r="I51" s="36">
        <v>7597</v>
      </c>
      <c r="J51" s="36">
        <v>500</v>
      </c>
      <c r="K51" s="65" t="s">
        <v>1255</v>
      </c>
      <c r="L51" s="35" t="s">
        <v>1252</v>
      </c>
      <c r="M51" s="35" t="s">
        <v>1391</v>
      </c>
      <c r="N51" s="35" t="s">
        <v>1368</v>
      </c>
      <c r="O51" s="35" t="s">
        <v>86</v>
      </c>
      <c r="P51" s="233" t="s">
        <v>57</v>
      </c>
      <c r="Q51" s="35" t="s">
        <v>857</v>
      </c>
    </row>
    <row r="52" spans="2:17" s="50" customFormat="1" ht="45">
      <c r="B52" s="35">
        <v>49</v>
      </c>
      <c r="C52" s="66" t="s">
        <v>1254</v>
      </c>
      <c r="D52" s="66">
        <v>3</v>
      </c>
      <c r="E52" s="35" t="s">
        <v>1238</v>
      </c>
      <c r="F52" s="34" t="s">
        <v>7</v>
      </c>
      <c r="G52" s="34" t="s">
        <v>87</v>
      </c>
      <c r="H52" s="35" t="s">
        <v>1272</v>
      </c>
      <c r="I52" s="36">
        <v>5620</v>
      </c>
      <c r="J52" s="36">
        <v>500</v>
      </c>
      <c r="K52" s="65" t="s">
        <v>1255</v>
      </c>
      <c r="L52" s="35" t="s">
        <v>1252</v>
      </c>
      <c r="M52" s="35" t="s">
        <v>1391</v>
      </c>
      <c r="N52" s="35" t="s">
        <v>1368</v>
      </c>
      <c r="O52" s="35" t="s">
        <v>88</v>
      </c>
      <c r="P52" s="233" t="s">
        <v>57</v>
      </c>
      <c r="Q52" s="35" t="s">
        <v>857</v>
      </c>
    </row>
    <row r="53" spans="2:17" s="50" customFormat="1" ht="22.5">
      <c r="B53" s="35">
        <v>50</v>
      </c>
      <c r="C53" s="66" t="s">
        <v>1257</v>
      </c>
      <c r="D53" s="66">
        <v>4</v>
      </c>
      <c r="E53" s="35" t="s">
        <v>1239</v>
      </c>
      <c r="F53" s="34" t="s">
        <v>89</v>
      </c>
      <c r="G53" s="34" t="s">
        <v>90</v>
      </c>
      <c r="H53" s="35" t="s">
        <v>1272</v>
      </c>
      <c r="I53" s="36">
        <v>11473</v>
      </c>
      <c r="J53" s="36">
        <v>1170</v>
      </c>
      <c r="K53" s="65" t="s">
        <v>1255</v>
      </c>
      <c r="L53" s="35" t="s">
        <v>1252</v>
      </c>
      <c r="M53" s="35" t="s">
        <v>1391</v>
      </c>
      <c r="N53" s="35" t="s">
        <v>1368</v>
      </c>
      <c r="O53" s="35" t="s">
        <v>91</v>
      </c>
      <c r="P53" s="233"/>
      <c r="Q53" s="35" t="s">
        <v>857</v>
      </c>
    </row>
    <row r="54" spans="2:17" s="50" customFormat="1" ht="22.5">
      <c r="B54" s="35">
        <v>51</v>
      </c>
      <c r="C54" s="66" t="s">
        <v>1257</v>
      </c>
      <c r="D54" s="66">
        <v>4</v>
      </c>
      <c r="E54" s="35" t="s">
        <v>1239</v>
      </c>
      <c r="F54" s="34" t="s">
        <v>92</v>
      </c>
      <c r="G54" s="34" t="s">
        <v>93</v>
      </c>
      <c r="H54" s="35" t="s">
        <v>1272</v>
      </c>
      <c r="I54" s="36">
        <v>11974</v>
      </c>
      <c r="J54" s="36">
        <v>700</v>
      </c>
      <c r="K54" s="65" t="s">
        <v>1255</v>
      </c>
      <c r="L54" s="35" t="s">
        <v>1252</v>
      </c>
      <c r="M54" s="35" t="s">
        <v>1391</v>
      </c>
      <c r="N54" s="35" t="s">
        <v>1368</v>
      </c>
      <c r="O54" s="35" t="s">
        <v>94</v>
      </c>
      <c r="P54" s="233"/>
      <c r="Q54" s="35" t="s">
        <v>857</v>
      </c>
    </row>
    <row r="55" spans="2:17" s="50" customFormat="1" ht="22.5">
      <c r="B55" s="35">
        <v>52</v>
      </c>
      <c r="C55" s="66" t="s">
        <v>1294</v>
      </c>
      <c r="D55" s="66">
        <v>4</v>
      </c>
      <c r="E55" s="35" t="s">
        <v>1239</v>
      </c>
      <c r="F55" s="34" t="s">
        <v>95</v>
      </c>
      <c r="G55" s="34" t="s">
        <v>96</v>
      </c>
      <c r="H55" s="35" t="s">
        <v>1272</v>
      </c>
      <c r="I55" s="36">
        <v>4257</v>
      </c>
      <c r="J55" s="36">
        <v>300</v>
      </c>
      <c r="K55" s="65" t="s">
        <v>1255</v>
      </c>
      <c r="L55" s="35" t="s">
        <v>1252</v>
      </c>
      <c r="M55" s="35" t="s">
        <v>1391</v>
      </c>
      <c r="N55" s="35" t="s">
        <v>1368</v>
      </c>
      <c r="O55" s="35" t="s">
        <v>97</v>
      </c>
      <c r="P55" s="233"/>
      <c r="Q55" s="35" t="s">
        <v>857</v>
      </c>
    </row>
    <row r="56" spans="2:17" s="50" customFormat="1" ht="22.5">
      <c r="B56" s="35">
        <v>53</v>
      </c>
      <c r="C56" s="66" t="s">
        <v>1294</v>
      </c>
      <c r="D56" s="66">
        <v>4</v>
      </c>
      <c r="E56" s="35" t="s">
        <v>1239</v>
      </c>
      <c r="F56" s="34" t="s">
        <v>98</v>
      </c>
      <c r="G56" s="34" t="s">
        <v>99</v>
      </c>
      <c r="H56" s="35" t="s">
        <v>1272</v>
      </c>
      <c r="I56" s="36">
        <v>4413</v>
      </c>
      <c r="J56" s="36">
        <v>300</v>
      </c>
      <c r="K56" s="65" t="s">
        <v>1255</v>
      </c>
      <c r="L56" s="35" t="s">
        <v>1252</v>
      </c>
      <c r="M56" s="35" t="s">
        <v>1391</v>
      </c>
      <c r="N56" s="35" t="s">
        <v>1368</v>
      </c>
      <c r="O56" s="35" t="s">
        <v>100</v>
      </c>
      <c r="P56" s="233"/>
      <c r="Q56" s="35" t="s">
        <v>857</v>
      </c>
    </row>
    <row r="57" spans="2:17" s="50" customFormat="1" ht="22.5">
      <c r="B57" s="35">
        <v>54</v>
      </c>
      <c r="C57" s="66" t="s">
        <v>1396</v>
      </c>
      <c r="D57" s="66"/>
      <c r="E57" s="35" t="s">
        <v>101</v>
      </c>
      <c r="F57" s="34" t="s">
        <v>102</v>
      </c>
      <c r="G57" s="34" t="s">
        <v>103</v>
      </c>
      <c r="H57" s="35" t="s">
        <v>1236</v>
      </c>
      <c r="I57" s="36">
        <v>80</v>
      </c>
      <c r="J57" s="36">
        <v>80</v>
      </c>
      <c r="K57" s="65" t="s">
        <v>1255</v>
      </c>
      <c r="L57" s="35" t="s">
        <v>1252</v>
      </c>
      <c r="M57" s="35" t="s">
        <v>1262</v>
      </c>
      <c r="N57" s="35" t="s">
        <v>1368</v>
      </c>
      <c r="O57" s="35" t="s">
        <v>104</v>
      </c>
      <c r="P57" s="233"/>
      <c r="Q57" s="35" t="s">
        <v>857</v>
      </c>
    </row>
    <row r="58" spans="2:17" s="50" customFormat="1" ht="22.5">
      <c r="B58" s="35">
        <v>55</v>
      </c>
      <c r="C58" s="66" t="s">
        <v>1294</v>
      </c>
      <c r="D58" s="66"/>
      <c r="E58" s="35" t="s">
        <v>101</v>
      </c>
      <c r="F58" s="34" t="s">
        <v>105</v>
      </c>
      <c r="G58" s="34" t="s">
        <v>106</v>
      </c>
      <c r="H58" s="35" t="s">
        <v>1236</v>
      </c>
      <c r="I58" s="36">
        <v>60</v>
      </c>
      <c r="J58" s="36">
        <v>30</v>
      </c>
      <c r="K58" s="65" t="s">
        <v>1255</v>
      </c>
      <c r="L58" s="35" t="s">
        <v>1252</v>
      </c>
      <c r="M58" s="35" t="s">
        <v>1262</v>
      </c>
      <c r="N58" s="35" t="s">
        <v>1368</v>
      </c>
      <c r="O58" s="35" t="s">
        <v>107</v>
      </c>
      <c r="P58" s="233"/>
      <c r="Q58" s="35" t="s">
        <v>857</v>
      </c>
    </row>
    <row r="59" spans="2:17" s="50" customFormat="1" ht="22.5">
      <c r="B59" s="35">
        <v>56</v>
      </c>
      <c r="C59" s="66" t="s">
        <v>1300</v>
      </c>
      <c r="D59" s="66"/>
      <c r="E59" s="35" t="s">
        <v>101</v>
      </c>
      <c r="F59" s="34" t="s">
        <v>108</v>
      </c>
      <c r="G59" s="34" t="s">
        <v>109</v>
      </c>
      <c r="H59" s="35" t="s">
        <v>1236</v>
      </c>
      <c r="I59" s="36">
        <v>45</v>
      </c>
      <c r="J59" s="36">
        <v>25</v>
      </c>
      <c r="K59" s="65" t="s">
        <v>1255</v>
      </c>
      <c r="L59" s="35" t="s">
        <v>1252</v>
      </c>
      <c r="M59" s="35" t="s">
        <v>1262</v>
      </c>
      <c r="N59" s="35" t="s">
        <v>1368</v>
      </c>
      <c r="O59" s="35" t="s">
        <v>110</v>
      </c>
      <c r="P59" s="233"/>
      <c r="Q59" s="35" t="s">
        <v>857</v>
      </c>
    </row>
    <row r="60" spans="2:17" s="50" customFormat="1" ht="22.5">
      <c r="B60" s="35">
        <v>57</v>
      </c>
      <c r="C60" s="66" t="s">
        <v>1388</v>
      </c>
      <c r="D60" s="66"/>
      <c r="E60" s="35" t="s">
        <v>101</v>
      </c>
      <c r="F60" s="34" t="s">
        <v>111</v>
      </c>
      <c r="G60" s="34" t="s">
        <v>112</v>
      </c>
      <c r="H60" s="35" t="s">
        <v>1236</v>
      </c>
      <c r="I60" s="36">
        <v>50</v>
      </c>
      <c r="J60" s="36">
        <v>25</v>
      </c>
      <c r="K60" s="65" t="s">
        <v>1255</v>
      </c>
      <c r="L60" s="35" t="s">
        <v>1252</v>
      </c>
      <c r="M60" s="35" t="s">
        <v>1262</v>
      </c>
      <c r="N60" s="35" t="s">
        <v>1368</v>
      </c>
      <c r="O60" s="35" t="s">
        <v>1382</v>
      </c>
      <c r="P60" s="233"/>
      <c r="Q60" s="35" t="s">
        <v>857</v>
      </c>
    </row>
    <row r="61" spans="2:17" s="50" customFormat="1" ht="22.5">
      <c r="B61" s="35">
        <v>58</v>
      </c>
      <c r="C61" s="66" t="s">
        <v>1396</v>
      </c>
      <c r="D61" s="66"/>
      <c r="E61" s="35" t="s">
        <v>1239</v>
      </c>
      <c r="F61" s="35" t="s">
        <v>113</v>
      </c>
      <c r="G61" s="248" t="s">
        <v>114</v>
      </c>
      <c r="H61" s="35" t="s">
        <v>1272</v>
      </c>
      <c r="I61" s="36">
        <v>24900</v>
      </c>
      <c r="J61" s="36" t="s">
        <v>1389</v>
      </c>
      <c r="K61" s="65" t="s">
        <v>1255</v>
      </c>
      <c r="L61" s="35" t="s">
        <v>1252</v>
      </c>
      <c r="M61" s="35" t="s">
        <v>1391</v>
      </c>
      <c r="N61" s="35" t="s">
        <v>1368</v>
      </c>
      <c r="O61" s="35" t="s">
        <v>1382</v>
      </c>
      <c r="P61" s="233" t="s">
        <v>115</v>
      </c>
      <c r="Q61" s="35" t="s">
        <v>857</v>
      </c>
    </row>
    <row r="62" spans="2:17" s="50" customFormat="1" ht="22.5">
      <c r="B62" s="35">
        <v>59</v>
      </c>
      <c r="C62" s="66" t="s">
        <v>1284</v>
      </c>
      <c r="D62" s="66">
        <v>5</v>
      </c>
      <c r="E62" s="35" t="s">
        <v>1239</v>
      </c>
      <c r="F62" s="35" t="s">
        <v>116</v>
      </c>
      <c r="G62" s="248" t="s">
        <v>117</v>
      </c>
      <c r="H62" s="35" t="s">
        <v>1272</v>
      </c>
      <c r="I62" s="36">
        <v>28300</v>
      </c>
      <c r="J62" s="36" t="s">
        <v>1389</v>
      </c>
      <c r="K62" s="65" t="s">
        <v>1255</v>
      </c>
      <c r="L62" s="35" t="s">
        <v>1252</v>
      </c>
      <c r="M62" s="35" t="s">
        <v>1391</v>
      </c>
      <c r="N62" s="35" t="s">
        <v>1368</v>
      </c>
      <c r="O62" s="35" t="s">
        <v>1382</v>
      </c>
      <c r="P62" s="233"/>
      <c r="Q62" s="35" t="s">
        <v>857</v>
      </c>
    </row>
    <row r="63" spans="2:17" s="50" customFormat="1" ht="22.5">
      <c r="B63" s="35">
        <v>60</v>
      </c>
      <c r="C63" s="66" t="s">
        <v>1284</v>
      </c>
      <c r="D63" s="66">
        <v>5</v>
      </c>
      <c r="E63" s="35" t="s">
        <v>1239</v>
      </c>
      <c r="F63" s="35" t="s">
        <v>118</v>
      </c>
      <c r="G63" s="248" t="s">
        <v>119</v>
      </c>
      <c r="H63" s="35" t="s">
        <v>1272</v>
      </c>
      <c r="I63" s="36">
        <v>25300</v>
      </c>
      <c r="J63" s="36" t="s">
        <v>1389</v>
      </c>
      <c r="K63" s="65" t="s">
        <v>1255</v>
      </c>
      <c r="L63" s="35" t="s">
        <v>1252</v>
      </c>
      <c r="M63" s="35" t="s">
        <v>1391</v>
      </c>
      <c r="N63" s="35" t="s">
        <v>1368</v>
      </c>
      <c r="O63" s="35" t="s">
        <v>1382</v>
      </c>
      <c r="P63" s="233"/>
      <c r="Q63" s="35" t="s">
        <v>857</v>
      </c>
    </row>
    <row r="64" spans="2:17" s="50" customFormat="1" ht="22.5">
      <c r="B64" s="35">
        <v>61</v>
      </c>
      <c r="C64" s="66" t="s">
        <v>1284</v>
      </c>
      <c r="D64" s="66">
        <v>5</v>
      </c>
      <c r="E64" s="35" t="s">
        <v>1239</v>
      </c>
      <c r="F64" s="35" t="s">
        <v>120</v>
      </c>
      <c r="G64" s="248" t="s">
        <v>121</v>
      </c>
      <c r="H64" s="35" t="s">
        <v>1272</v>
      </c>
      <c r="I64" s="36">
        <v>20600</v>
      </c>
      <c r="J64" s="36" t="s">
        <v>1389</v>
      </c>
      <c r="K64" s="65" t="s">
        <v>1255</v>
      </c>
      <c r="L64" s="35" t="s">
        <v>1252</v>
      </c>
      <c r="M64" s="35" t="s">
        <v>1391</v>
      </c>
      <c r="N64" s="35" t="s">
        <v>1368</v>
      </c>
      <c r="O64" s="35" t="s">
        <v>1382</v>
      </c>
      <c r="P64" s="233"/>
      <c r="Q64" s="35" t="s">
        <v>857</v>
      </c>
    </row>
    <row r="65" spans="2:17" s="50" customFormat="1" ht="22.5">
      <c r="B65" s="35">
        <v>62</v>
      </c>
      <c r="C65" s="66" t="s">
        <v>1316</v>
      </c>
      <c r="D65" s="66"/>
      <c r="E65" s="35" t="s">
        <v>1238</v>
      </c>
      <c r="F65" s="249" t="s">
        <v>122</v>
      </c>
      <c r="G65" s="34" t="s">
        <v>123</v>
      </c>
      <c r="H65" s="35" t="s">
        <v>1298</v>
      </c>
      <c r="I65" s="36">
        <v>900</v>
      </c>
      <c r="J65" s="36">
        <v>900</v>
      </c>
      <c r="K65" s="65" t="s">
        <v>872</v>
      </c>
      <c r="L65" s="35" t="s">
        <v>1393</v>
      </c>
      <c r="M65" s="35" t="s">
        <v>1253</v>
      </c>
      <c r="N65" s="35" t="s">
        <v>1369</v>
      </c>
      <c r="O65" s="35" t="s">
        <v>124</v>
      </c>
      <c r="P65" s="74"/>
      <c r="Q65" s="35" t="s">
        <v>857</v>
      </c>
    </row>
    <row r="66" spans="2:17" s="50" customFormat="1" ht="22.5">
      <c r="B66" s="35">
        <v>63</v>
      </c>
      <c r="C66" s="66" t="s">
        <v>1271</v>
      </c>
      <c r="D66" s="66"/>
      <c r="E66" s="35" t="s">
        <v>1238</v>
      </c>
      <c r="F66" s="34" t="s">
        <v>125</v>
      </c>
      <c r="G66" s="34" t="s">
        <v>8</v>
      </c>
      <c r="H66" s="35" t="s">
        <v>1298</v>
      </c>
      <c r="I66" s="36">
        <v>1247</v>
      </c>
      <c r="J66" s="36">
        <v>700</v>
      </c>
      <c r="K66" s="35" t="s">
        <v>1255</v>
      </c>
      <c r="L66" s="35" t="s">
        <v>1252</v>
      </c>
      <c r="M66" s="35" t="s">
        <v>1253</v>
      </c>
      <c r="N66" s="35" t="s">
        <v>1369</v>
      </c>
      <c r="O66" s="35" t="s">
        <v>126</v>
      </c>
      <c r="P66" s="233"/>
      <c r="Q66" s="35" t="s">
        <v>857</v>
      </c>
    </row>
    <row r="67" spans="2:17" s="50" customFormat="1" ht="22.5">
      <c r="B67" s="35">
        <v>64</v>
      </c>
      <c r="C67" s="66" t="s">
        <v>1271</v>
      </c>
      <c r="D67" s="66"/>
      <c r="E67" s="35" t="s">
        <v>1238</v>
      </c>
      <c r="F67" s="249" t="s">
        <v>127</v>
      </c>
      <c r="G67" s="34" t="s">
        <v>128</v>
      </c>
      <c r="H67" s="35" t="s">
        <v>1298</v>
      </c>
      <c r="I67" s="36">
        <v>1300</v>
      </c>
      <c r="J67" s="36">
        <v>800</v>
      </c>
      <c r="K67" s="35" t="s">
        <v>1255</v>
      </c>
      <c r="L67" s="35" t="s">
        <v>1252</v>
      </c>
      <c r="M67" s="35" t="s">
        <v>1253</v>
      </c>
      <c r="N67" s="35" t="s">
        <v>1369</v>
      </c>
      <c r="O67" s="35" t="s">
        <v>129</v>
      </c>
      <c r="P67" s="233"/>
      <c r="Q67" s="35" t="s">
        <v>857</v>
      </c>
    </row>
    <row r="68" spans="2:17" s="50" customFormat="1" ht="22.5">
      <c r="B68" s="35">
        <v>65</v>
      </c>
      <c r="C68" s="66" t="s">
        <v>1257</v>
      </c>
      <c r="D68" s="66"/>
      <c r="E68" s="35" t="s">
        <v>1238</v>
      </c>
      <c r="F68" s="249" t="s">
        <v>130</v>
      </c>
      <c r="G68" s="34" t="s">
        <v>123</v>
      </c>
      <c r="H68" s="35" t="s">
        <v>1298</v>
      </c>
      <c r="I68" s="36">
        <v>110</v>
      </c>
      <c r="J68" s="36">
        <v>100</v>
      </c>
      <c r="K68" s="35" t="s">
        <v>1255</v>
      </c>
      <c r="L68" s="35" t="s">
        <v>1252</v>
      </c>
      <c r="M68" s="35" t="s">
        <v>1253</v>
      </c>
      <c r="N68" s="35" t="s">
        <v>1369</v>
      </c>
      <c r="O68" s="35" t="s">
        <v>131</v>
      </c>
      <c r="P68" s="74" t="s">
        <v>1382</v>
      </c>
      <c r="Q68" s="35" t="s">
        <v>857</v>
      </c>
    </row>
    <row r="69" spans="2:17" s="50" customFormat="1" ht="22.5">
      <c r="B69" s="35">
        <v>66</v>
      </c>
      <c r="C69" s="66" t="s">
        <v>1257</v>
      </c>
      <c r="D69" s="66"/>
      <c r="E69" s="35" t="s">
        <v>1238</v>
      </c>
      <c r="F69" s="249" t="s">
        <v>132</v>
      </c>
      <c r="G69" s="34" t="s">
        <v>123</v>
      </c>
      <c r="H69" s="35" t="s">
        <v>1298</v>
      </c>
      <c r="I69" s="36">
        <v>160</v>
      </c>
      <c r="J69" s="36">
        <v>150</v>
      </c>
      <c r="K69" s="35" t="s">
        <v>1255</v>
      </c>
      <c r="L69" s="35" t="s">
        <v>1252</v>
      </c>
      <c r="M69" s="35" t="s">
        <v>1253</v>
      </c>
      <c r="N69" s="35" t="s">
        <v>1369</v>
      </c>
      <c r="O69" s="35" t="s">
        <v>133</v>
      </c>
      <c r="P69" s="74" t="s">
        <v>1382</v>
      </c>
      <c r="Q69" s="35" t="s">
        <v>857</v>
      </c>
    </row>
    <row r="70" spans="2:17" s="50" customFormat="1" ht="22.5">
      <c r="B70" s="35">
        <v>67</v>
      </c>
      <c r="C70" s="66" t="s">
        <v>1257</v>
      </c>
      <c r="D70" s="66"/>
      <c r="E70" s="35" t="s">
        <v>1238</v>
      </c>
      <c r="F70" s="249" t="s">
        <v>134</v>
      </c>
      <c r="G70" s="34" t="s">
        <v>123</v>
      </c>
      <c r="H70" s="35" t="s">
        <v>1298</v>
      </c>
      <c r="I70" s="36">
        <v>110</v>
      </c>
      <c r="J70" s="36">
        <v>100</v>
      </c>
      <c r="K70" s="35" t="s">
        <v>1255</v>
      </c>
      <c r="L70" s="35" t="s">
        <v>1252</v>
      </c>
      <c r="M70" s="35" t="s">
        <v>1253</v>
      </c>
      <c r="N70" s="35" t="s">
        <v>1369</v>
      </c>
      <c r="O70" s="35" t="s">
        <v>135</v>
      </c>
      <c r="P70" s="74" t="s">
        <v>1382</v>
      </c>
      <c r="Q70" s="35" t="s">
        <v>857</v>
      </c>
    </row>
    <row r="71" spans="2:17" s="50" customFormat="1" ht="22.5">
      <c r="B71" s="35">
        <v>68</v>
      </c>
      <c r="C71" s="66" t="s">
        <v>1257</v>
      </c>
      <c r="D71" s="66"/>
      <c r="E71" s="35" t="s">
        <v>1238</v>
      </c>
      <c r="F71" s="249" t="s">
        <v>136</v>
      </c>
      <c r="G71" s="34" t="s">
        <v>123</v>
      </c>
      <c r="H71" s="35" t="s">
        <v>1298</v>
      </c>
      <c r="I71" s="36">
        <v>110</v>
      </c>
      <c r="J71" s="36">
        <v>100</v>
      </c>
      <c r="K71" s="35" t="s">
        <v>1255</v>
      </c>
      <c r="L71" s="35" t="s">
        <v>1252</v>
      </c>
      <c r="M71" s="35" t="s">
        <v>1253</v>
      </c>
      <c r="N71" s="35" t="s">
        <v>1369</v>
      </c>
      <c r="O71" s="35" t="s">
        <v>137</v>
      </c>
      <c r="P71" s="74" t="s">
        <v>1382</v>
      </c>
      <c r="Q71" s="35" t="s">
        <v>857</v>
      </c>
    </row>
    <row r="72" spans="2:17" s="50" customFormat="1" ht="22.5">
      <c r="B72" s="35">
        <v>69</v>
      </c>
      <c r="C72" s="66" t="s">
        <v>1257</v>
      </c>
      <c r="D72" s="66"/>
      <c r="E72" s="35" t="s">
        <v>1238</v>
      </c>
      <c r="F72" s="249" t="s">
        <v>138</v>
      </c>
      <c r="G72" s="34" t="s">
        <v>123</v>
      </c>
      <c r="H72" s="35" t="s">
        <v>1298</v>
      </c>
      <c r="I72" s="36">
        <v>110</v>
      </c>
      <c r="J72" s="36">
        <v>100</v>
      </c>
      <c r="K72" s="35" t="s">
        <v>1255</v>
      </c>
      <c r="L72" s="35" t="s">
        <v>1252</v>
      </c>
      <c r="M72" s="35" t="s">
        <v>1253</v>
      </c>
      <c r="N72" s="35" t="s">
        <v>1369</v>
      </c>
      <c r="O72" s="35" t="s">
        <v>139</v>
      </c>
      <c r="P72" s="74" t="s">
        <v>1382</v>
      </c>
      <c r="Q72" s="35" t="s">
        <v>857</v>
      </c>
    </row>
    <row r="73" spans="2:17" s="50" customFormat="1" ht="22.5">
      <c r="B73" s="35">
        <v>70</v>
      </c>
      <c r="C73" s="66" t="s">
        <v>1257</v>
      </c>
      <c r="D73" s="66"/>
      <c r="E73" s="35" t="s">
        <v>1238</v>
      </c>
      <c r="F73" s="34" t="s">
        <v>140</v>
      </c>
      <c r="G73" s="34" t="s">
        <v>123</v>
      </c>
      <c r="H73" s="35" t="s">
        <v>1298</v>
      </c>
      <c r="I73" s="36">
        <v>709</v>
      </c>
      <c r="J73" s="36">
        <v>404</v>
      </c>
      <c r="K73" s="35" t="s">
        <v>1255</v>
      </c>
      <c r="L73" s="35" t="s">
        <v>1287</v>
      </c>
      <c r="M73" s="35" t="s">
        <v>1253</v>
      </c>
      <c r="N73" s="35" t="s">
        <v>1369</v>
      </c>
      <c r="O73" s="250" t="s">
        <v>9</v>
      </c>
      <c r="P73" s="233"/>
      <c r="Q73" s="35" t="s">
        <v>857</v>
      </c>
    </row>
    <row r="74" spans="2:17" s="50" customFormat="1" ht="22.5">
      <c r="B74" s="35">
        <v>71</v>
      </c>
      <c r="C74" s="66" t="s">
        <v>1257</v>
      </c>
      <c r="D74" s="66"/>
      <c r="E74" s="35" t="s">
        <v>1238</v>
      </c>
      <c r="F74" s="34" t="s">
        <v>141</v>
      </c>
      <c r="G74" s="34" t="s">
        <v>123</v>
      </c>
      <c r="H74" s="35" t="s">
        <v>1298</v>
      </c>
      <c r="I74" s="36">
        <v>624</v>
      </c>
      <c r="J74" s="36">
        <v>319</v>
      </c>
      <c r="K74" s="35" t="s">
        <v>1255</v>
      </c>
      <c r="L74" s="35" t="s">
        <v>1287</v>
      </c>
      <c r="M74" s="35" t="s">
        <v>1253</v>
      </c>
      <c r="N74" s="35" t="s">
        <v>1369</v>
      </c>
      <c r="O74" s="250" t="s">
        <v>10</v>
      </c>
      <c r="P74" s="233"/>
      <c r="Q74" s="35" t="s">
        <v>857</v>
      </c>
    </row>
    <row r="75" spans="2:17" s="50" customFormat="1" ht="22.5">
      <c r="B75" s="35">
        <v>72</v>
      </c>
      <c r="C75" s="66" t="s">
        <v>1257</v>
      </c>
      <c r="D75" s="66"/>
      <c r="E75" s="35" t="s">
        <v>1238</v>
      </c>
      <c r="F75" s="34" t="s">
        <v>142</v>
      </c>
      <c r="G75" s="34" t="s">
        <v>123</v>
      </c>
      <c r="H75" s="35" t="s">
        <v>1298</v>
      </c>
      <c r="I75" s="36">
        <v>398</v>
      </c>
      <c r="J75" s="36">
        <v>292</v>
      </c>
      <c r="K75" s="35" t="s">
        <v>1255</v>
      </c>
      <c r="L75" s="35" t="s">
        <v>1287</v>
      </c>
      <c r="M75" s="35" t="s">
        <v>1253</v>
      </c>
      <c r="N75" s="35" t="s">
        <v>1369</v>
      </c>
      <c r="O75" s="250" t="s">
        <v>11</v>
      </c>
      <c r="P75" s="233"/>
      <c r="Q75" s="35" t="s">
        <v>857</v>
      </c>
    </row>
    <row r="76" spans="2:17" s="50" customFormat="1" ht="22.5">
      <c r="B76" s="35">
        <v>73</v>
      </c>
      <c r="C76" s="66" t="s">
        <v>1257</v>
      </c>
      <c r="D76" s="66"/>
      <c r="E76" s="35" t="s">
        <v>1238</v>
      </c>
      <c r="F76" s="34" t="s">
        <v>143</v>
      </c>
      <c r="G76" s="34" t="s">
        <v>123</v>
      </c>
      <c r="H76" s="35" t="s">
        <v>1298</v>
      </c>
      <c r="I76" s="36">
        <v>639</v>
      </c>
      <c r="J76" s="36">
        <v>334</v>
      </c>
      <c r="K76" s="35" t="s">
        <v>1255</v>
      </c>
      <c r="L76" s="35" t="s">
        <v>1287</v>
      </c>
      <c r="M76" s="35" t="s">
        <v>1253</v>
      </c>
      <c r="N76" s="35" t="s">
        <v>1369</v>
      </c>
      <c r="O76" s="250" t="s">
        <v>12</v>
      </c>
      <c r="P76" s="233"/>
      <c r="Q76" s="35" t="s">
        <v>857</v>
      </c>
    </row>
    <row r="77" spans="2:17" s="50" customFormat="1" ht="22.5">
      <c r="B77" s="35">
        <v>74</v>
      </c>
      <c r="C77" s="66" t="s">
        <v>1257</v>
      </c>
      <c r="D77" s="66"/>
      <c r="E77" s="35" t="s">
        <v>1238</v>
      </c>
      <c r="F77" s="34" t="s">
        <v>144</v>
      </c>
      <c r="G77" s="34" t="s">
        <v>123</v>
      </c>
      <c r="H77" s="35" t="s">
        <v>1298</v>
      </c>
      <c r="I77" s="36">
        <v>439</v>
      </c>
      <c r="J77" s="36">
        <v>234</v>
      </c>
      <c r="K77" s="35" t="s">
        <v>1255</v>
      </c>
      <c r="L77" s="35" t="s">
        <v>1287</v>
      </c>
      <c r="M77" s="35" t="s">
        <v>1253</v>
      </c>
      <c r="N77" s="35" t="s">
        <v>1369</v>
      </c>
      <c r="O77" s="250" t="s">
        <v>13</v>
      </c>
      <c r="P77" s="233"/>
      <c r="Q77" s="35" t="s">
        <v>857</v>
      </c>
    </row>
    <row r="78" spans="2:17" s="50" customFormat="1" ht="22.5">
      <c r="B78" s="35">
        <v>75</v>
      </c>
      <c r="C78" s="66" t="s">
        <v>1257</v>
      </c>
      <c r="D78" s="66"/>
      <c r="E78" s="35" t="s">
        <v>1238</v>
      </c>
      <c r="F78" s="34" t="s">
        <v>145</v>
      </c>
      <c r="G78" s="34" t="s">
        <v>123</v>
      </c>
      <c r="H78" s="35" t="s">
        <v>1298</v>
      </c>
      <c r="I78" s="36">
        <v>637</v>
      </c>
      <c r="J78" s="36">
        <v>332</v>
      </c>
      <c r="K78" s="35" t="s">
        <v>1255</v>
      </c>
      <c r="L78" s="35" t="s">
        <v>1287</v>
      </c>
      <c r="M78" s="35" t="s">
        <v>1253</v>
      </c>
      <c r="N78" s="35" t="s">
        <v>1369</v>
      </c>
      <c r="O78" s="250" t="s">
        <v>14</v>
      </c>
      <c r="P78" s="233"/>
      <c r="Q78" s="35" t="s">
        <v>857</v>
      </c>
    </row>
    <row r="79" spans="2:17" s="50" customFormat="1" ht="22.5">
      <c r="B79" s="35">
        <v>76</v>
      </c>
      <c r="C79" s="66" t="s">
        <v>1257</v>
      </c>
      <c r="D79" s="66"/>
      <c r="E79" s="35" t="s">
        <v>1238</v>
      </c>
      <c r="F79" s="34" t="s">
        <v>146</v>
      </c>
      <c r="G79" s="34" t="s">
        <v>123</v>
      </c>
      <c r="H79" s="35" t="s">
        <v>1298</v>
      </c>
      <c r="I79" s="36">
        <v>446</v>
      </c>
      <c r="J79" s="36">
        <v>241</v>
      </c>
      <c r="K79" s="35" t="s">
        <v>1255</v>
      </c>
      <c r="L79" s="35" t="s">
        <v>1287</v>
      </c>
      <c r="M79" s="35" t="s">
        <v>1253</v>
      </c>
      <c r="N79" s="35" t="s">
        <v>1369</v>
      </c>
      <c r="O79" s="250" t="s">
        <v>15</v>
      </c>
      <c r="P79" s="233"/>
      <c r="Q79" s="35" t="s">
        <v>857</v>
      </c>
    </row>
    <row r="80" spans="2:17" s="50" customFormat="1" ht="22.5">
      <c r="B80" s="35">
        <v>77</v>
      </c>
      <c r="C80" s="66" t="s">
        <v>1257</v>
      </c>
      <c r="D80" s="66"/>
      <c r="E80" s="35" t="s">
        <v>1238</v>
      </c>
      <c r="F80" s="34" t="s">
        <v>147</v>
      </c>
      <c r="G80" s="34" t="s">
        <v>123</v>
      </c>
      <c r="H80" s="35" t="s">
        <v>1298</v>
      </c>
      <c r="I80" s="36">
        <v>430</v>
      </c>
      <c r="J80" s="36">
        <v>225</v>
      </c>
      <c r="K80" s="35" t="s">
        <v>1255</v>
      </c>
      <c r="L80" s="35" t="s">
        <v>1287</v>
      </c>
      <c r="M80" s="35" t="s">
        <v>1253</v>
      </c>
      <c r="N80" s="35" t="s">
        <v>1369</v>
      </c>
      <c r="O80" s="250" t="s">
        <v>16</v>
      </c>
      <c r="P80" s="233"/>
      <c r="Q80" s="35" t="s">
        <v>857</v>
      </c>
    </row>
    <row r="81" spans="2:17" s="50" customFormat="1" ht="22.5">
      <c r="B81" s="35">
        <v>78</v>
      </c>
      <c r="C81" s="66" t="s">
        <v>1257</v>
      </c>
      <c r="D81" s="66"/>
      <c r="E81" s="35" t="s">
        <v>1238</v>
      </c>
      <c r="F81" s="34" t="s">
        <v>148</v>
      </c>
      <c r="G81" s="34" t="s">
        <v>123</v>
      </c>
      <c r="H81" s="35" t="s">
        <v>1298</v>
      </c>
      <c r="I81" s="36">
        <v>584</v>
      </c>
      <c r="J81" s="36">
        <v>378</v>
      </c>
      <c r="K81" s="35" t="s">
        <v>1255</v>
      </c>
      <c r="L81" s="35" t="s">
        <v>1287</v>
      </c>
      <c r="M81" s="35" t="s">
        <v>1253</v>
      </c>
      <c r="N81" s="35" t="s">
        <v>1369</v>
      </c>
      <c r="O81" s="250" t="s">
        <v>17</v>
      </c>
      <c r="P81" s="233"/>
      <c r="Q81" s="35" t="s">
        <v>857</v>
      </c>
    </row>
    <row r="82" spans="2:17" s="50" customFormat="1" ht="22.5">
      <c r="B82" s="35">
        <v>79</v>
      </c>
      <c r="C82" s="66" t="s">
        <v>1257</v>
      </c>
      <c r="D82" s="66"/>
      <c r="E82" s="35" t="s">
        <v>1238</v>
      </c>
      <c r="F82" s="34" t="s">
        <v>149</v>
      </c>
      <c r="G82" s="34" t="s">
        <v>123</v>
      </c>
      <c r="H82" s="35" t="s">
        <v>1298</v>
      </c>
      <c r="I82" s="36">
        <v>670</v>
      </c>
      <c r="J82" s="36">
        <v>365</v>
      </c>
      <c r="K82" s="35" t="s">
        <v>1255</v>
      </c>
      <c r="L82" s="35" t="s">
        <v>1287</v>
      </c>
      <c r="M82" s="35" t="s">
        <v>1253</v>
      </c>
      <c r="N82" s="35" t="s">
        <v>1369</v>
      </c>
      <c r="O82" s="250" t="s">
        <v>18</v>
      </c>
      <c r="P82" s="233"/>
      <c r="Q82" s="35" t="s">
        <v>857</v>
      </c>
    </row>
    <row r="83" spans="2:17" s="50" customFormat="1" ht="22.5">
      <c r="B83" s="35">
        <v>80</v>
      </c>
      <c r="C83" s="66" t="s">
        <v>1257</v>
      </c>
      <c r="D83" s="66"/>
      <c r="E83" s="35" t="s">
        <v>1238</v>
      </c>
      <c r="F83" s="34" t="s">
        <v>150</v>
      </c>
      <c r="G83" s="34" t="s">
        <v>123</v>
      </c>
      <c r="H83" s="35" t="s">
        <v>1298</v>
      </c>
      <c r="I83" s="36">
        <v>464</v>
      </c>
      <c r="J83" s="36">
        <v>258</v>
      </c>
      <c r="K83" s="35" t="s">
        <v>1255</v>
      </c>
      <c r="L83" s="35" t="s">
        <v>1287</v>
      </c>
      <c r="M83" s="35" t="s">
        <v>1253</v>
      </c>
      <c r="N83" s="35" t="s">
        <v>1369</v>
      </c>
      <c r="O83" s="250" t="s">
        <v>19</v>
      </c>
      <c r="P83" s="233"/>
      <c r="Q83" s="35" t="s">
        <v>857</v>
      </c>
    </row>
    <row r="84" spans="2:17" s="50" customFormat="1" ht="22.5">
      <c r="B84" s="35">
        <v>81</v>
      </c>
      <c r="C84" s="66" t="s">
        <v>1257</v>
      </c>
      <c r="D84" s="66"/>
      <c r="E84" s="35" t="s">
        <v>1238</v>
      </c>
      <c r="F84" s="34" t="s">
        <v>151</v>
      </c>
      <c r="G84" s="34" t="s">
        <v>123</v>
      </c>
      <c r="H84" s="35" t="s">
        <v>1298</v>
      </c>
      <c r="I84" s="36">
        <v>496</v>
      </c>
      <c r="J84" s="36">
        <v>290</v>
      </c>
      <c r="K84" s="35" t="s">
        <v>1255</v>
      </c>
      <c r="L84" s="35" t="s">
        <v>1287</v>
      </c>
      <c r="M84" s="35" t="s">
        <v>1253</v>
      </c>
      <c r="N84" s="35" t="s">
        <v>1369</v>
      </c>
      <c r="O84" s="250" t="s">
        <v>20</v>
      </c>
      <c r="P84" s="233"/>
      <c r="Q84" s="35" t="s">
        <v>857</v>
      </c>
    </row>
    <row r="85" spans="2:17" s="50" customFormat="1" ht="22.5">
      <c r="B85" s="35">
        <v>82</v>
      </c>
      <c r="C85" s="66" t="s">
        <v>1257</v>
      </c>
      <c r="D85" s="66"/>
      <c r="E85" s="35" t="s">
        <v>1238</v>
      </c>
      <c r="F85" s="34" t="s">
        <v>152</v>
      </c>
      <c r="G85" s="34" t="s">
        <v>123</v>
      </c>
      <c r="H85" s="35" t="s">
        <v>1298</v>
      </c>
      <c r="I85" s="36">
        <v>523</v>
      </c>
      <c r="J85" s="36">
        <v>318</v>
      </c>
      <c r="K85" s="35" t="s">
        <v>1255</v>
      </c>
      <c r="L85" s="35" t="s">
        <v>1287</v>
      </c>
      <c r="M85" s="35" t="s">
        <v>1253</v>
      </c>
      <c r="N85" s="35" t="s">
        <v>1369</v>
      </c>
      <c r="O85" s="250" t="s">
        <v>21</v>
      </c>
      <c r="P85" s="233"/>
      <c r="Q85" s="35" t="s">
        <v>857</v>
      </c>
    </row>
    <row r="86" spans="2:17" s="50" customFormat="1" ht="22.5">
      <c r="B86" s="35">
        <v>83</v>
      </c>
      <c r="C86" s="66" t="s">
        <v>1257</v>
      </c>
      <c r="D86" s="66"/>
      <c r="E86" s="35" t="s">
        <v>1238</v>
      </c>
      <c r="F86" s="34" t="s">
        <v>153</v>
      </c>
      <c r="G86" s="34" t="s">
        <v>123</v>
      </c>
      <c r="H86" s="35" t="s">
        <v>1298</v>
      </c>
      <c r="I86" s="36">
        <v>300</v>
      </c>
      <c r="J86" s="36">
        <v>170</v>
      </c>
      <c r="K86" s="35" t="s">
        <v>1255</v>
      </c>
      <c r="L86" s="35" t="s">
        <v>1287</v>
      </c>
      <c r="M86" s="35" t="s">
        <v>1253</v>
      </c>
      <c r="N86" s="35" t="s">
        <v>1369</v>
      </c>
      <c r="O86" s="250" t="s">
        <v>22</v>
      </c>
      <c r="P86" s="233"/>
      <c r="Q86" s="35" t="s">
        <v>857</v>
      </c>
    </row>
    <row r="87" spans="2:17" s="50" customFormat="1" ht="22.5">
      <c r="B87" s="35">
        <v>84</v>
      </c>
      <c r="C87" s="66" t="s">
        <v>1388</v>
      </c>
      <c r="D87" s="66"/>
      <c r="E87" s="35" t="s">
        <v>1238</v>
      </c>
      <c r="F87" s="34" t="s">
        <v>154</v>
      </c>
      <c r="G87" s="34" t="s">
        <v>155</v>
      </c>
      <c r="H87" s="35" t="s">
        <v>1272</v>
      </c>
      <c r="I87" s="36">
        <v>460</v>
      </c>
      <c r="J87" s="36">
        <v>100</v>
      </c>
      <c r="K87" s="65" t="s">
        <v>1322</v>
      </c>
      <c r="L87" s="35" t="s">
        <v>1273</v>
      </c>
      <c r="M87" s="35" t="s">
        <v>1253</v>
      </c>
      <c r="N87" s="35" t="s">
        <v>1369</v>
      </c>
      <c r="O87" s="233" t="s">
        <v>1382</v>
      </c>
      <c r="P87" s="74"/>
      <c r="Q87" s="35" t="s">
        <v>857</v>
      </c>
    </row>
    <row r="88" spans="2:17" s="50" customFormat="1" ht="22.5">
      <c r="B88" s="35">
        <v>85</v>
      </c>
      <c r="C88" s="66" t="s">
        <v>1388</v>
      </c>
      <c r="D88" s="66"/>
      <c r="E88" s="35" t="s">
        <v>1238</v>
      </c>
      <c r="F88" s="34" t="s">
        <v>156</v>
      </c>
      <c r="G88" s="34" t="s">
        <v>157</v>
      </c>
      <c r="H88" s="35" t="s">
        <v>1298</v>
      </c>
      <c r="I88" s="36">
        <v>1250</v>
      </c>
      <c r="J88" s="36">
        <v>25</v>
      </c>
      <c r="K88" s="35" t="s">
        <v>1255</v>
      </c>
      <c r="L88" s="35" t="s">
        <v>1252</v>
      </c>
      <c r="M88" s="35" t="s">
        <v>1253</v>
      </c>
      <c r="N88" s="35" t="s">
        <v>1369</v>
      </c>
      <c r="O88" s="35" t="s">
        <v>158</v>
      </c>
      <c r="P88" s="233"/>
      <c r="Q88" s="35" t="s">
        <v>857</v>
      </c>
    </row>
    <row r="89" spans="2:17" s="50" customFormat="1" ht="22.5">
      <c r="B89" s="35">
        <v>86</v>
      </c>
      <c r="C89" s="66" t="s">
        <v>1388</v>
      </c>
      <c r="D89" s="66"/>
      <c r="E89" s="35" t="s">
        <v>1238</v>
      </c>
      <c r="F89" s="34" t="s">
        <v>159</v>
      </c>
      <c r="G89" s="34" t="s">
        <v>157</v>
      </c>
      <c r="H89" s="35" t="s">
        <v>1298</v>
      </c>
      <c r="I89" s="36">
        <v>650</v>
      </c>
      <c r="J89" s="36">
        <v>25</v>
      </c>
      <c r="K89" s="35" t="s">
        <v>1255</v>
      </c>
      <c r="L89" s="35" t="s">
        <v>1252</v>
      </c>
      <c r="M89" s="35" t="s">
        <v>1253</v>
      </c>
      <c r="N89" s="35" t="s">
        <v>1369</v>
      </c>
      <c r="O89" s="35" t="s">
        <v>160</v>
      </c>
      <c r="P89" s="233"/>
      <c r="Q89" s="35" t="s">
        <v>857</v>
      </c>
    </row>
    <row r="90" spans="2:17" s="50" customFormat="1" ht="22.5">
      <c r="B90" s="35">
        <v>87</v>
      </c>
      <c r="C90" s="66" t="s">
        <v>1388</v>
      </c>
      <c r="D90" s="66"/>
      <c r="E90" s="35" t="s">
        <v>1238</v>
      </c>
      <c r="F90" s="34" t="s">
        <v>161</v>
      </c>
      <c r="G90" s="34" t="s">
        <v>157</v>
      </c>
      <c r="H90" s="35" t="s">
        <v>1298</v>
      </c>
      <c r="I90" s="36">
        <v>750</v>
      </c>
      <c r="J90" s="36">
        <v>25</v>
      </c>
      <c r="K90" s="35" t="s">
        <v>1255</v>
      </c>
      <c r="L90" s="35" t="s">
        <v>1252</v>
      </c>
      <c r="M90" s="35" t="s">
        <v>1253</v>
      </c>
      <c r="N90" s="35" t="s">
        <v>1369</v>
      </c>
      <c r="O90" s="35" t="s">
        <v>162</v>
      </c>
      <c r="P90" s="233"/>
      <c r="Q90" s="35" t="s">
        <v>857</v>
      </c>
    </row>
    <row r="91" spans="2:17" s="50" customFormat="1" ht="22.5">
      <c r="B91" s="35">
        <v>88</v>
      </c>
      <c r="C91" s="66" t="s">
        <v>1388</v>
      </c>
      <c r="D91" s="66"/>
      <c r="E91" s="35" t="s">
        <v>1238</v>
      </c>
      <c r="F91" s="34" t="s">
        <v>163</v>
      </c>
      <c r="G91" s="34" t="s">
        <v>157</v>
      </c>
      <c r="H91" s="35" t="s">
        <v>1298</v>
      </c>
      <c r="I91" s="36">
        <v>850</v>
      </c>
      <c r="J91" s="36">
        <v>25</v>
      </c>
      <c r="K91" s="35" t="s">
        <v>1255</v>
      </c>
      <c r="L91" s="35" t="s">
        <v>1252</v>
      </c>
      <c r="M91" s="35" t="s">
        <v>1253</v>
      </c>
      <c r="N91" s="35" t="s">
        <v>1369</v>
      </c>
      <c r="O91" s="35" t="s">
        <v>164</v>
      </c>
      <c r="P91" s="233"/>
      <c r="Q91" s="35" t="s">
        <v>857</v>
      </c>
    </row>
    <row r="92" spans="2:17" s="50" customFormat="1" ht="22.5">
      <c r="B92" s="35">
        <v>89</v>
      </c>
      <c r="C92" s="66" t="s">
        <v>1290</v>
      </c>
      <c r="D92" s="66"/>
      <c r="E92" s="35" t="s">
        <v>1238</v>
      </c>
      <c r="F92" s="249" t="s">
        <v>165</v>
      </c>
      <c r="G92" s="34" t="s">
        <v>166</v>
      </c>
      <c r="H92" s="35" t="s">
        <v>1298</v>
      </c>
      <c r="I92" s="36">
        <v>350</v>
      </c>
      <c r="J92" s="36">
        <v>150</v>
      </c>
      <c r="K92" s="35" t="s">
        <v>1255</v>
      </c>
      <c r="L92" s="35" t="s">
        <v>1252</v>
      </c>
      <c r="M92" s="35" t="s">
        <v>1253</v>
      </c>
      <c r="N92" s="35" t="s">
        <v>1369</v>
      </c>
      <c r="O92" s="35" t="s">
        <v>167</v>
      </c>
      <c r="P92" s="74"/>
      <c r="Q92" s="35" t="s">
        <v>857</v>
      </c>
    </row>
    <row r="93" spans="2:17" s="50" customFormat="1" ht="22.5">
      <c r="B93" s="35">
        <v>90</v>
      </c>
      <c r="C93" s="66" t="s">
        <v>1390</v>
      </c>
      <c r="D93" s="66"/>
      <c r="E93" s="35" t="s">
        <v>1238</v>
      </c>
      <c r="F93" s="249" t="s">
        <v>168</v>
      </c>
      <c r="G93" s="34" t="s">
        <v>169</v>
      </c>
      <c r="H93" s="35" t="s">
        <v>1298</v>
      </c>
      <c r="I93" s="36">
        <v>260</v>
      </c>
      <c r="J93" s="36">
        <v>10</v>
      </c>
      <c r="K93" s="35" t="s">
        <v>1255</v>
      </c>
      <c r="L93" s="35" t="s">
        <v>1252</v>
      </c>
      <c r="M93" s="35" t="s">
        <v>1253</v>
      </c>
      <c r="N93" s="35" t="s">
        <v>1369</v>
      </c>
      <c r="O93" s="35" t="s">
        <v>170</v>
      </c>
      <c r="P93" s="74"/>
      <c r="Q93" s="35" t="s">
        <v>857</v>
      </c>
    </row>
    <row r="94" spans="2:17" s="50" customFormat="1" ht="22.5">
      <c r="B94" s="35">
        <v>91</v>
      </c>
      <c r="C94" s="66" t="s">
        <v>1294</v>
      </c>
      <c r="D94" s="66"/>
      <c r="E94" s="35" t="s">
        <v>1238</v>
      </c>
      <c r="F94" s="249" t="s">
        <v>171</v>
      </c>
      <c r="G94" s="34" t="s">
        <v>123</v>
      </c>
      <c r="H94" s="35" t="s">
        <v>1298</v>
      </c>
      <c r="I94" s="36">
        <v>90</v>
      </c>
      <c r="J94" s="36">
        <v>30</v>
      </c>
      <c r="K94" s="35" t="s">
        <v>1255</v>
      </c>
      <c r="L94" s="35" t="s">
        <v>1252</v>
      </c>
      <c r="M94" s="35" t="s">
        <v>1253</v>
      </c>
      <c r="N94" s="35" t="s">
        <v>1369</v>
      </c>
      <c r="O94" s="35" t="s">
        <v>172</v>
      </c>
      <c r="P94" s="74" t="s">
        <v>1382</v>
      </c>
      <c r="Q94" s="35" t="s">
        <v>857</v>
      </c>
    </row>
    <row r="95" spans="2:17" s="50" customFormat="1" ht="22.5">
      <c r="B95" s="35">
        <v>92</v>
      </c>
      <c r="C95" s="66" t="s">
        <v>1294</v>
      </c>
      <c r="D95" s="66"/>
      <c r="E95" s="35" t="s">
        <v>1238</v>
      </c>
      <c r="F95" s="249" t="s">
        <v>23</v>
      </c>
      <c r="G95" s="34" t="s">
        <v>123</v>
      </c>
      <c r="H95" s="35" t="s">
        <v>1298</v>
      </c>
      <c r="I95" s="36">
        <v>90</v>
      </c>
      <c r="J95" s="36">
        <v>30</v>
      </c>
      <c r="K95" s="35" t="s">
        <v>1255</v>
      </c>
      <c r="L95" s="35" t="s">
        <v>1252</v>
      </c>
      <c r="M95" s="35" t="s">
        <v>1253</v>
      </c>
      <c r="N95" s="35" t="s">
        <v>1369</v>
      </c>
      <c r="O95" s="35" t="s">
        <v>173</v>
      </c>
      <c r="P95" s="74" t="s">
        <v>1382</v>
      </c>
      <c r="Q95" s="35" t="s">
        <v>857</v>
      </c>
    </row>
    <row r="96" spans="2:17" s="50" customFormat="1" ht="22.5">
      <c r="B96" s="35">
        <v>93</v>
      </c>
      <c r="C96" s="66" t="s">
        <v>1294</v>
      </c>
      <c r="D96" s="66"/>
      <c r="E96" s="35" t="s">
        <v>1238</v>
      </c>
      <c r="F96" s="249" t="s">
        <v>24</v>
      </c>
      <c r="G96" s="34" t="s">
        <v>123</v>
      </c>
      <c r="H96" s="35" t="s">
        <v>1298</v>
      </c>
      <c r="I96" s="36">
        <v>90</v>
      </c>
      <c r="J96" s="36">
        <v>30</v>
      </c>
      <c r="K96" s="35" t="s">
        <v>1255</v>
      </c>
      <c r="L96" s="35" t="s">
        <v>1252</v>
      </c>
      <c r="M96" s="35" t="s">
        <v>1253</v>
      </c>
      <c r="N96" s="35" t="s">
        <v>1369</v>
      </c>
      <c r="O96" s="35" t="s">
        <v>174</v>
      </c>
      <c r="P96" s="74" t="s">
        <v>1382</v>
      </c>
      <c r="Q96" s="35" t="s">
        <v>857</v>
      </c>
    </row>
    <row r="97" spans="2:17" s="50" customFormat="1" ht="22.5">
      <c r="B97" s="35">
        <v>94</v>
      </c>
      <c r="C97" s="66" t="s">
        <v>1290</v>
      </c>
      <c r="D97" s="66"/>
      <c r="E97" s="35" t="s">
        <v>1238</v>
      </c>
      <c r="F97" s="74" t="s">
        <v>175</v>
      </c>
      <c r="G97" s="34" t="s">
        <v>176</v>
      </c>
      <c r="H97" s="35" t="s">
        <v>25</v>
      </c>
      <c r="I97" s="36">
        <v>400</v>
      </c>
      <c r="J97" s="36">
        <v>400</v>
      </c>
      <c r="K97" s="35" t="s">
        <v>1255</v>
      </c>
      <c r="L97" s="35" t="s">
        <v>1273</v>
      </c>
      <c r="M97" s="35" t="s">
        <v>942</v>
      </c>
      <c r="N97" s="35" t="s">
        <v>1369</v>
      </c>
      <c r="O97" s="233" t="s">
        <v>1382</v>
      </c>
      <c r="P97" s="74"/>
      <c r="Q97" s="35" t="s">
        <v>857</v>
      </c>
    </row>
    <row r="98" spans="2:17" s="50" customFormat="1" ht="22.5">
      <c r="B98" s="35">
        <v>95</v>
      </c>
      <c r="C98" s="66" t="s">
        <v>1254</v>
      </c>
      <c r="D98" s="66"/>
      <c r="E98" s="35" t="s">
        <v>1238</v>
      </c>
      <c r="F98" s="34" t="s">
        <v>177</v>
      </c>
      <c r="G98" s="34" t="s">
        <v>178</v>
      </c>
      <c r="H98" s="35" t="s">
        <v>1298</v>
      </c>
      <c r="I98" s="36">
        <v>500</v>
      </c>
      <c r="J98" s="36">
        <v>200</v>
      </c>
      <c r="K98" s="35" t="s">
        <v>1255</v>
      </c>
      <c r="L98" s="35" t="s">
        <v>1393</v>
      </c>
      <c r="M98" s="35" t="s">
        <v>1253</v>
      </c>
      <c r="N98" s="35" t="s">
        <v>1369</v>
      </c>
      <c r="O98" s="233" t="s">
        <v>1382</v>
      </c>
      <c r="P98" s="233"/>
      <c r="Q98" s="35" t="s">
        <v>857</v>
      </c>
    </row>
    <row r="99" spans="2:17" s="50" customFormat="1" ht="22.5">
      <c r="B99" s="35">
        <v>96</v>
      </c>
      <c r="C99" s="66" t="s">
        <v>1294</v>
      </c>
      <c r="D99" s="66"/>
      <c r="E99" s="35" t="s">
        <v>1238</v>
      </c>
      <c r="F99" s="249" t="s">
        <v>179</v>
      </c>
      <c r="G99" s="34" t="s">
        <v>176</v>
      </c>
      <c r="H99" s="35" t="s">
        <v>25</v>
      </c>
      <c r="I99" s="36">
        <v>1500</v>
      </c>
      <c r="J99" s="36">
        <v>800</v>
      </c>
      <c r="K99" s="65" t="s">
        <v>1322</v>
      </c>
      <c r="L99" s="35" t="s">
        <v>1287</v>
      </c>
      <c r="M99" s="35" t="s">
        <v>942</v>
      </c>
      <c r="N99" s="35" t="s">
        <v>1369</v>
      </c>
      <c r="O99" s="233" t="s">
        <v>1382</v>
      </c>
      <c r="P99" s="233"/>
      <c r="Q99" s="35" t="s">
        <v>857</v>
      </c>
    </row>
    <row r="100" spans="2:17" s="50" customFormat="1" ht="22.5">
      <c r="B100" s="35">
        <v>97</v>
      </c>
      <c r="C100" s="66" t="s">
        <v>1300</v>
      </c>
      <c r="D100" s="66"/>
      <c r="E100" s="35" t="s">
        <v>1239</v>
      </c>
      <c r="F100" s="34" t="s">
        <v>180</v>
      </c>
      <c r="G100" s="34" t="s">
        <v>181</v>
      </c>
      <c r="H100" s="35" t="s">
        <v>25</v>
      </c>
      <c r="I100" s="36">
        <v>450</v>
      </c>
      <c r="J100" s="36">
        <v>10</v>
      </c>
      <c r="K100" s="65" t="s">
        <v>1322</v>
      </c>
      <c r="L100" s="35" t="s">
        <v>1273</v>
      </c>
      <c r="M100" s="35" t="s">
        <v>1253</v>
      </c>
      <c r="N100" s="35" t="s">
        <v>1369</v>
      </c>
      <c r="O100" s="233" t="s">
        <v>1382</v>
      </c>
      <c r="P100" s="233"/>
      <c r="Q100" s="35" t="s">
        <v>857</v>
      </c>
    </row>
    <row r="101" spans="2:17" s="50" customFormat="1" ht="22.5">
      <c r="B101" s="35">
        <v>98</v>
      </c>
      <c r="C101" s="66" t="s">
        <v>1300</v>
      </c>
      <c r="D101" s="66"/>
      <c r="E101" s="35" t="s">
        <v>1239</v>
      </c>
      <c r="F101" s="34" t="s">
        <v>182</v>
      </c>
      <c r="G101" s="34" t="s">
        <v>183</v>
      </c>
      <c r="H101" s="35" t="s">
        <v>25</v>
      </c>
      <c r="I101" s="36">
        <v>480</v>
      </c>
      <c r="J101" s="36">
        <v>10</v>
      </c>
      <c r="K101" s="65" t="s">
        <v>1322</v>
      </c>
      <c r="L101" s="35" t="s">
        <v>1273</v>
      </c>
      <c r="M101" s="35" t="s">
        <v>1253</v>
      </c>
      <c r="N101" s="35" t="s">
        <v>1369</v>
      </c>
      <c r="O101" s="233" t="s">
        <v>1382</v>
      </c>
      <c r="P101" s="233"/>
      <c r="Q101" s="35" t="s">
        <v>857</v>
      </c>
    </row>
    <row r="102" spans="2:17" s="50" customFormat="1" ht="22.5">
      <c r="B102" s="35">
        <v>99</v>
      </c>
      <c r="C102" s="66" t="s">
        <v>1316</v>
      </c>
      <c r="D102" s="66"/>
      <c r="E102" s="35" t="s">
        <v>1239</v>
      </c>
      <c r="F102" s="34" t="s">
        <v>184</v>
      </c>
      <c r="G102" s="34" t="s">
        <v>123</v>
      </c>
      <c r="H102" s="35" t="s">
        <v>25</v>
      </c>
      <c r="I102" s="36">
        <v>870</v>
      </c>
      <c r="J102" s="36">
        <v>500</v>
      </c>
      <c r="K102" s="65" t="s">
        <v>1322</v>
      </c>
      <c r="L102" s="35" t="s">
        <v>1393</v>
      </c>
      <c r="M102" s="35" t="s">
        <v>1253</v>
      </c>
      <c r="N102" s="35" t="s">
        <v>1369</v>
      </c>
      <c r="O102" s="233" t="s">
        <v>1382</v>
      </c>
      <c r="P102" s="233"/>
      <c r="Q102" s="35" t="s">
        <v>857</v>
      </c>
    </row>
    <row r="103" spans="2:17" s="50" customFormat="1" ht="22.5">
      <c r="B103" s="35">
        <v>100</v>
      </c>
      <c r="C103" s="66" t="s">
        <v>1271</v>
      </c>
      <c r="D103" s="66"/>
      <c r="E103" s="35" t="s">
        <v>1239</v>
      </c>
      <c r="F103" s="34" t="s">
        <v>185</v>
      </c>
      <c r="G103" s="34" t="s">
        <v>123</v>
      </c>
      <c r="H103" s="35" t="s">
        <v>25</v>
      </c>
      <c r="I103" s="36">
        <v>2300</v>
      </c>
      <c r="J103" s="36">
        <v>533</v>
      </c>
      <c r="K103" s="65" t="s">
        <v>1322</v>
      </c>
      <c r="L103" s="35" t="s">
        <v>1273</v>
      </c>
      <c r="M103" s="35" t="s">
        <v>1253</v>
      </c>
      <c r="N103" s="35" t="s">
        <v>1369</v>
      </c>
      <c r="O103" s="233" t="s">
        <v>1382</v>
      </c>
      <c r="P103" s="233"/>
      <c r="Q103" s="35" t="s">
        <v>857</v>
      </c>
    </row>
    <row r="104" spans="2:17" s="50" customFormat="1" ht="22.5">
      <c r="B104" s="35">
        <v>101</v>
      </c>
      <c r="C104" s="66" t="s">
        <v>1271</v>
      </c>
      <c r="D104" s="66"/>
      <c r="E104" s="35" t="s">
        <v>1239</v>
      </c>
      <c r="F104" s="34" t="s">
        <v>186</v>
      </c>
      <c r="G104" s="34" t="s">
        <v>123</v>
      </c>
      <c r="H104" s="35" t="s">
        <v>25</v>
      </c>
      <c r="I104" s="36">
        <v>1596</v>
      </c>
      <c r="J104" s="36">
        <v>315</v>
      </c>
      <c r="K104" s="65" t="s">
        <v>1322</v>
      </c>
      <c r="L104" s="35" t="s">
        <v>1287</v>
      </c>
      <c r="M104" s="35" t="s">
        <v>1253</v>
      </c>
      <c r="N104" s="35" t="s">
        <v>1369</v>
      </c>
      <c r="O104" s="233" t="s">
        <v>1382</v>
      </c>
      <c r="P104" s="233"/>
      <c r="Q104" s="35" t="s">
        <v>857</v>
      </c>
    </row>
    <row r="105" spans="2:17" s="50" customFormat="1" ht="22.5">
      <c r="B105" s="35">
        <v>102</v>
      </c>
      <c r="C105" s="66" t="s">
        <v>1271</v>
      </c>
      <c r="D105" s="66"/>
      <c r="E105" s="35" t="s">
        <v>1239</v>
      </c>
      <c r="F105" s="34" t="s">
        <v>187</v>
      </c>
      <c r="G105" s="34" t="s">
        <v>188</v>
      </c>
      <c r="H105" s="35" t="s">
        <v>25</v>
      </c>
      <c r="I105" s="36">
        <v>3118</v>
      </c>
      <c r="J105" s="36">
        <v>500</v>
      </c>
      <c r="K105" s="65" t="s">
        <v>1322</v>
      </c>
      <c r="L105" s="35" t="s">
        <v>1287</v>
      </c>
      <c r="M105" s="35" t="s">
        <v>1253</v>
      </c>
      <c r="N105" s="35" t="s">
        <v>1369</v>
      </c>
      <c r="O105" s="233" t="s">
        <v>1382</v>
      </c>
      <c r="P105" s="233"/>
      <c r="Q105" s="35" t="s">
        <v>857</v>
      </c>
    </row>
    <row r="106" spans="2:17" s="50" customFormat="1" ht="22.5">
      <c r="B106" s="35">
        <v>103</v>
      </c>
      <c r="C106" s="66" t="s">
        <v>1257</v>
      </c>
      <c r="D106" s="66"/>
      <c r="E106" s="35" t="s">
        <v>1239</v>
      </c>
      <c r="F106" s="34" t="s">
        <v>189</v>
      </c>
      <c r="G106" s="34" t="s">
        <v>123</v>
      </c>
      <c r="H106" s="35" t="s">
        <v>25</v>
      </c>
      <c r="I106" s="36">
        <v>795</v>
      </c>
      <c r="J106" s="36">
        <v>400</v>
      </c>
      <c r="K106" s="35" t="s">
        <v>1255</v>
      </c>
      <c r="L106" s="35" t="s">
        <v>1287</v>
      </c>
      <c r="M106" s="35" t="s">
        <v>1253</v>
      </c>
      <c r="N106" s="35" t="s">
        <v>1369</v>
      </c>
      <c r="O106" s="233" t="s">
        <v>1382</v>
      </c>
      <c r="P106" s="233"/>
      <c r="Q106" s="35" t="s">
        <v>857</v>
      </c>
    </row>
    <row r="107" spans="2:17" s="50" customFormat="1" ht="22.5">
      <c r="B107" s="35">
        <v>104</v>
      </c>
      <c r="C107" s="66" t="s">
        <v>1290</v>
      </c>
      <c r="D107" s="66"/>
      <c r="E107" s="35" t="s">
        <v>1239</v>
      </c>
      <c r="F107" s="34" t="s">
        <v>190</v>
      </c>
      <c r="G107" s="34" t="s">
        <v>123</v>
      </c>
      <c r="H107" s="35" t="s">
        <v>25</v>
      </c>
      <c r="I107" s="36">
        <v>1400</v>
      </c>
      <c r="J107" s="36">
        <v>400</v>
      </c>
      <c r="K107" s="35" t="s">
        <v>1255</v>
      </c>
      <c r="L107" s="35" t="s">
        <v>1393</v>
      </c>
      <c r="M107" s="35" t="s">
        <v>1253</v>
      </c>
      <c r="N107" s="35" t="s">
        <v>1369</v>
      </c>
      <c r="O107" s="233" t="s">
        <v>1382</v>
      </c>
      <c r="P107" s="233"/>
      <c r="Q107" s="35" t="s">
        <v>857</v>
      </c>
    </row>
    <row r="108" spans="2:17" s="50" customFormat="1" ht="22.5">
      <c r="B108" s="35">
        <v>105</v>
      </c>
      <c r="C108" s="66" t="s">
        <v>1290</v>
      </c>
      <c r="D108" s="66"/>
      <c r="E108" s="35" t="s">
        <v>1239</v>
      </c>
      <c r="F108" s="34" t="s">
        <v>191</v>
      </c>
      <c r="G108" s="34" t="s">
        <v>176</v>
      </c>
      <c r="H108" s="35" t="s">
        <v>25</v>
      </c>
      <c r="I108" s="36">
        <v>6290</v>
      </c>
      <c r="J108" s="36">
        <v>500</v>
      </c>
      <c r="K108" s="35" t="s">
        <v>1255</v>
      </c>
      <c r="L108" s="35" t="s">
        <v>1252</v>
      </c>
      <c r="M108" s="35" t="s">
        <v>942</v>
      </c>
      <c r="N108" s="35" t="s">
        <v>1369</v>
      </c>
      <c r="O108" s="233" t="s">
        <v>1382</v>
      </c>
      <c r="P108" s="233"/>
      <c r="Q108" s="35" t="s">
        <v>857</v>
      </c>
    </row>
    <row r="109" spans="2:17" s="50" customFormat="1" ht="22.5">
      <c r="B109" s="35">
        <v>106</v>
      </c>
      <c r="C109" s="66" t="s">
        <v>1290</v>
      </c>
      <c r="D109" s="66"/>
      <c r="E109" s="35" t="s">
        <v>1239</v>
      </c>
      <c r="F109" s="34" t="s">
        <v>192</v>
      </c>
      <c r="G109" s="34" t="s">
        <v>193</v>
      </c>
      <c r="H109" s="35" t="s">
        <v>25</v>
      </c>
      <c r="I109" s="36">
        <v>1490</v>
      </c>
      <c r="J109" s="36">
        <v>315</v>
      </c>
      <c r="K109" s="65" t="s">
        <v>1322</v>
      </c>
      <c r="L109" s="35" t="s">
        <v>1273</v>
      </c>
      <c r="M109" s="35" t="s">
        <v>1253</v>
      </c>
      <c r="N109" s="35" t="s">
        <v>1369</v>
      </c>
      <c r="O109" s="233" t="s">
        <v>1382</v>
      </c>
      <c r="P109" s="233"/>
      <c r="Q109" s="35" t="s">
        <v>857</v>
      </c>
    </row>
    <row r="110" spans="2:17" s="50" customFormat="1" ht="22.5">
      <c r="B110" s="35">
        <v>107</v>
      </c>
      <c r="C110" s="66" t="s">
        <v>1290</v>
      </c>
      <c r="D110" s="66"/>
      <c r="E110" s="35" t="s">
        <v>1239</v>
      </c>
      <c r="F110" s="34" t="s">
        <v>194</v>
      </c>
      <c r="G110" s="34" t="s">
        <v>195</v>
      </c>
      <c r="H110" s="35" t="s">
        <v>25</v>
      </c>
      <c r="I110" s="36">
        <v>1030</v>
      </c>
      <c r="J110" s="36">
        <v>300</v>
      </c>
      <c r="K110" s="65" t="s">
        <v>1322</v>
      </c>
      <c r="L110" s="35" t="s">
        <v>1273</v>
      </c>
      <c r="M110" s="35" t="s">
        <v>1253</v>
      </c>
      <c r="N110" s="35" t="s">
        <v>1369</v>
      </c>
      <c r="O110" s="233" t="s">
        <v>1382</v>
      </c>
      <c r="P110" s="233"/>
      <c r="Q110" s="35" t="s">
        <v>857</v>
      </c>
    </row>
    <row r="111" spans="2:17" s="50" customFormat="1" ht="22.5">
      <c r="B111" s="35">
        <v>108</v>
      </c>
      <c r="C111" s="66" t="s">
        <v>1290</v>
      </c>
      <c r="D111" s="66"/>
      <c r="E111" s="35" t="s">
        <v>1239</v>
      </c>
      <c r="F111" s="34" t="s">
        <v>196</v>
      </c>
      <c r="G111" s="34" t="s">
        <v>197</v>
      </c>
      <c r="H111" s="35" t="s">
        <v>25</v>
      </c>
      <c r="I111" s="36">
        <v>840</v>
      </c>
      <c r="J111" s="36">
        <v>200</v>
      </c>
      <c r="K111" s="65" t="s">
        <v>1322</v>
      </c>
      <c r="L111" s="35" t="s">
        <v>1273</v>
      </c>
      <c r="M111" s="35" t="s">
        <v>1253</v>
      </c>
      <c r="N111" s="35" t="s">
        <v>1369</v>
      </c>
      <c r="O111" s="233" t="s">
        <v>1382</v>
      </c>
      <c r="P111" s="233"/>
      <c r="Q111" s="35" t="s">
        <v>857</v>
      </c>
    </row>
    <row r="112" spans="2:17" s="50" customFormat="1" ht="22.5">
      <c r="B112" s="35">
        <v>109</v>
      </c>
      <c r="C112" s="66" t="s">
        <v>1300</v>
      </c>
      <c r="D112" s="66"/>
      <c r="E112" s="35" t="s">
        <v>1239</v>
      </c>
      <c r="F112" s="34" t="s">
        <v>198</v>
      </c>
      <c r="G112" s="34" t="s">
        <v>123</v>
      </c>
      <c r="H112" s="35" t="s">
        <v>25</v>
      </c>
      <c r="I112" s="36">
        <v>978</v>
      </c>
      <c r="J112" s="36">
        <v>10</v>
      </c>
      <c r="K112" s="35" t="s">
        <v>1255</v>
      </c>
      <c r="L112" s="35" t="s">
        <v>1393</v>
      </c>
      <c r="M112" s="35" t="s">
        <v>1253</v>
      </c>
      <c r="N112" s="35" t="s">
        <v>1369</v>
      </c>
      <c r="O112" s="233" t="s">
        <v>1382</v>
      </c>
      <c r="P112" s="233"/>
      <c r="Q112" s="35" t="s">
        <v>857</v>
      </c>
    </row>
    <row r="113" spans="2:17" s="50" customFormat="1" ht="22.5">
      <c r="B113" s="35">
        <v>110</v>
      </c>
      <c r="C113" s="66" t="s">
        <v>1300</v>
      </c>
      <c r="D113" s="66"/>
      <c r="E113" s="35" t="s">
        <v>1239</v>
      </c>
      <c r="F113" s="34" t="s">
        <v>199</v>
      </c>
      <c r="G113" s="34" t="s">
        <v>123</v>
      </c>
      <c r="H113" s="35" t="s">
        <v>25</v>
      </c>
      <c r="I113" s="36">
        <v>880</v>
      </c>
      <c r="J113" s="36">
        <v>10</v>
      </c>
      <c r="K113" s="35" t="s">
        <v>1255</v>
      </c>
      <c r="L113" s="35" t="s">
        <v>1393</v>
      </c>
      <c r="M113" s="35" t="s">
        <v>1253</v>
      </c>
      <c r="N113" s="35" t="s">
        <v>1369</v>
      </c>
      <c r="O113" s="233" t="s">
        <v>1382</v>
      </c>
      <c r="P113" s="233"/>
      <c r="Q113" s="35" t="s">
        <v>857</v>
      </c>
    </row>
    <row r="114" spans="2:17" s="50" customFormat="1" ht="22.5">
      <c r="B114" s="35">
        <v>111</v>
      </c>
      <c r="C114" s="66" t="s">
        <v>1300</v>
      </c>
      <c r="D114" s="66"/>
      <c r="E114" s="35" t="s">
        <v>1239</v>
      </c>
      <c r="F114" s="34" t="s">
        <v>200</v>
      </c>
      <c r="G114" s="34" t="s">
        <v>201</v>
      </c>
      <c r="H114" s="35" t="s">
        <v>25</v>
      </c>
      <c r="I114" s="36">
        <v>928</v>
      </c>
      <c r="J114" s="36">
        <v>50</v>
      </c>
      <c r="K114" s="65" t="s">
        <v>1322</v>
      </c>
      <c r="L114" s="35" t="s">
        <v>1273</v>
      </c>
      <c r="M114" s="35" t="s">
        <v>1253</v>
      </c>
      <c r="N114" s="35" t="s">
        <v>1369</v>
      </c>
      <c r="O114" s="233" t="s">
        <v>1382</v>
      </c>
      <c r="P114" s="233"/>
      <c r="Q114" s="35" t="s">
        <v>857</v>
      </c>
    </row>
    <row r="115" spans="2:17" s="50" customFormat="1" ht="22.5">
      <c r="B115" s="35">
        <v>112</v>
      </c>
      <c r="C115" s="66" t="s">
        <v>1300</v>
      </c>
      <c r="D115" s="66"/>
      <c r="E115" s="35" t="s">
        <v>1239</v>
      </c>
      <c r="F115" s="34" t="s">
        <v>202</v>
      </c>
      <c r="G115" s="34" t="s">
        <v>123</v>
      </c>
      <c r="H115" s="35" t="s">
        <v>25</v>
      </c>
      <c r="I115" s="36">
        <v>2100</v>
      </c>
      <c r="J115" s="36">
        <v>5</v>
      </c>
      <c r="K115" s="65" t="s">
        <v>1322</v>
      </c>
      <c r="L115" s="35" t="s">
        <v>1273</v>
      </c>
      <c r="M115" s="35" t="s">
        <v>1253</v>
      </c>
      <c r="N115" s="35" t="s">
        <v>1369</v>
      </c>
      <c r="O115" s="233" t="s">
        <v>1382</v>
      </c>
      <c r="P115" s="233"/>
      <c r="Q115" s="35" t="s">
        <v>857</v>
      </c>
    </row>
    <row r="116" spans="2:17" s="50" customFormat="1" ht="22.5">
      <c r="B116" s="35">
        <v>113</v>
      </c>
      <c r="C116" s="66" t="s">
        <v>1300</v>
      </c>
      <c r="D116" s="66"/>
      <c r="E116" s="35" t="s">
        <v>1239</v>
      </c>
      <c r="F116" s="34" t="s">
        <v>203</v>
      </c>
      <c r="G116" s="34" t="s">
        <v>123</v>
      </c>
      <c r="H116" s="35" t="s">
        <v>25</v>
      </c>
      <c r="I116" s="36">
        <v>2400</v>
      </c>
      <c r="J116" s="36">
        <v>5</v>
      </c>
      <c r="K116" s="65" t="s">
        <v>1322</v>
      </c>
      <c r="L116" s="35" t="s">
        <v>1273</v>
      </c>
      <c r="M116" s="35" t="s">
        <v>1253</v>
      </c>
      <c r="N116" s="35" t="s">
        <v>1369</v>
      </c>
      <c r="O116" s="233" t="s">
        <v>1382</v>
      </c>
      <c r="P116" s="233"/>
      <c r="Q116" s="35" t="s">
        <v>857</v>
      </c>
    </row>
    <row r="117" spans="2:17" s="50" customFormat="1" ht="22.5">
      <c r="B117" s="35">
        <v>114</v>
      </c>
      <c r="C117" s="66" t="s">
        <v>1300</v>
      </c>
      <c r="D117" s="66"/>
      <c r="E117" s="35" t="s">
        <v>1239</v>
      </c>
      <c r="F117" s="34" t="s">
        <v>204</v>
      </c>
      <c r="G117" s="34" t="s">
        <v>123</v>
      </c>
      <c r="H117" s="35" t="s">
        <v>25</v>
      </c>
      <c r="I117" s="36">
        <v>2700</v>
      </c>
      <c r="J117" s="36">
        <v>5</v>
      </c>
      <c r="K117" s="65" t="s">
        <v>1322</v>
      </c>
      <c r="L117" s="35" t="s">
        <v>1273</v>
      </c>
      <c r="M117" s="35" t="s">
        <v>1253</v>
      </c>
      <c r="N117" s="35" t="s">
        <v>1369</v>
      </c>
      <c r="O117" s="233" t="s">
        <v>1382</v>
      </c>
      <c r="P117" s="233"/>
      <c r="Q117" s="35" t="s">
        <v>857</v>
      </c>
    </row>
    <row r="118" spans="2:17" s="50" customFormat="1" ht="22.5">
      <c r="B118" s="35">
        <v>115</v>
      </c>
      <c r="C118" s="66" t="s">
        <v>1388</v>
      </c>
      <c r="D118" s="66"/>
      <c r="E118" s="35" t="s">
        <v>1239</v>
      </c>
      <c r="F118" s="34" t="s">
        <v>205</v>
      </c>
      <c r="G118" s="34" t="s">
        <v>123</v>
      </c>
      <c r="H118" s="35" t="s">
        <v>25</v>
      </c>
      <c r="I118" s="36">
        <v>1840</v>
      </c>
      <c r="J118" s="36">
        <v>5</v>
      </c>
      <c r="K118" s="65" t="s">
        <v>1322</v>
      </c>
      <c r="L118" s="35" t="s">
        <v>1273</v>
      </c>
      <c r="M118" s="35" t="s">
        <v>1253</v>
      </c>
      <c r="N118" s="35" t="s">
        <v>1369</v>
      </c>
      <c r="O118" s="233" t="s">
        <v>1382</v>
      </c>
      <c r="P118" s="233"/>
      <c r="Q118" s="35" t="s">
        <v>857</v>
      </c>
    </row>
    <row r="119" spans="2:17" s="50" customFormat="1" ht="22.5">
      <c r="B119" s="35">
        <v>116</v>
      </c>
      <c r="C119" s="66" t="s">
        <v>1271</v>
      </c>
      <c r="D119" s="66"/>
      <c r="E119" s="251" t="s">
        <v>206</v>
      </c>
      <c r="F119" s="34" t="s">
        <v>207</v>
      </c>
      <c r="G119" s="34" t="s">
        <v>208</v>
      </c>
      <c r="H119" s="35" t="s">
        <v>25</v>
      </c>
      <c r="I119" s="36">
        <v>800</v>
      </c>
      <c r="J119" s="36">
        <v>800</v>
      </c>
      <c r="K119" s="65" t="s">
        <v>872</v>
      </c>
      <c r="L119" s="35" t="s">
        <v>1252</v>
      </c>
      <c r="M119" s="35" t="s">
        <v>1262</v>
      </c>
      <c r="N119" s="35" t="s">
        <v>1370</v>
      </c>
      <c r="O119" s="35" t="s">
        <v>209</v>
      </c>
      <c r="P119" s="233"/>
      <c r="Q119" s="35" t="s">
        <v>857</v>
      </c>
    </row>
    <row r="120" spans="2:17" s="50" customFormat="1" ht="22.5">
      <c r="B120" s="35">
        <v>117</v>
      </c>
      <c r="C120" s="66" t="s">
        <v>1271</v>
      </c>
      <c r="D120" s="66"/>
      <c r="E120" s="251" t="s">
        <v>206</v>
      </c>
      <c r="F120" s="34" t="s">
        <v>210</v>
      </c>
      <c r="G120" s="34" t="s">
        <v>211</v>
      </c>
      <c r="H120" s="35" t="s">
        <v>25</v>
      </c>
      <c r="I120" s="36">
        <v>800</v>
      </c>
      <c r="J120" s="36">
        <v>400</v>
      </c>
      <c r="K120" s="35" t="s">
        <v>1255</v>
      </c>
      <c r="L120" s="35" t="s">
        <v>1252</v>
      </c>
      <c r="M120" s="35" t="s">
        <v>1262</v>
      </c>
      <c r="N120" s="35" t="s">
        <v>1370</v>
      </c>
      <c r="O120" s="35" t="s">
        <v>1382</v>
      </c>
      <c r="P120" s="233"/>
      <c r="Q120" s="35" t="s">
        <v>857</v>
      </c>
    </row>
    <row r="121" spans="2:17" s="50" customFormat="1" ht="22.5">
      <c r="B121" s="35">
        <v>118</v>
      </c>
      <c r="C121" s="66" t="s">
        <v>1271</v>
      </c>
      <c r="D121" s="66"/>
      <c r="E121" s="251" t="s">
        <v>206</v>
      </c>
      <c r="F121" s="34" t="s">
        <v>212</v>
      </c>
      <c r="G121" s="34" t="s">
        <v>213</v>
      </c>
      <c r="H121" s="35" t="s">
        <v>25</v>
      </c>
      <c r="I121" s="36">
        <v>1000</v>
      </c>
      <c r="J121" s="36">
        <v>500</v>
      </c>
      <c r="K121" s="35" t="s">
        <v>1255</v>
      </c>
      <c r="L121" s="35" t="s">
        <v>1252</v>
      </c>
      <c r="M121" s="35" t="s">
        <v>1262</v>
      </c>
      <c r="N121" s="35" t="s">
        <v>1370</v>
      </c>
      <c r="O121" s="35" t="s">
        <v>1382</v>
      </c>
      <c r="P121" s="233"/>
      <c r="Q121" s="35" t="s">
        <v>857</v>
      </c>
    </row>
    <row r="122" spans="2:17" s="50" customFormat="1" ht="22.5">
      <c r="B122" s="35">
        <v>119</v>
      </c>
      <c r="C122" s="67" t="s">
        <v>1257</v>
      </c>
      <c r="D122" s="66"/>
      <c r="E122" s="251" t="s">
        <v>206</v>
      </c>
      <c r="F122" s="74" t="s">
        <v>214</v>
      </c>
      <c r="G122" s="34" t="s">
        <v>215</v>
      </c>
      <c r="H122" s="35" t="s">
        <v>25</v>
      </c>
      <c r="I122" s="36">
        <v>850</v>
      </c>
      <c r="J122" s="36">
        <v>450</v>
      </c>
      <c r="K122" s="35" t="s">
        <v>1255</v>
      </c>
      <c r="L122" s="35" t="s">
        <v>1252</v>
      </c>
      <c r="M122" s="35" t="s">
        <v>1262</v>
      </c>
      <c r="N122" s="35" t="s">
        <v>1370</v>
      </c>
      <c r="O122" s="35" t="s">
        <v>1382</v>
      </c>
      <c r="P122" s="233"/>
      <c r="Q122" s="35" t="s">
        <v>857</v>
      </c>
    </row>
    <row r="123" spans="2:17" s="50" customFormat="1" ht="22.5">
      <c r="B123" s="35">
        <v>120</v>
      </c>
      <c r="C123" s="66" t="s">
        <v>1257</v>
      </c>
      <c r="D123" s="66"/>
      <c r="E123" s="251" t="s">
        <v>206</v>
      </c>
      <c r="F123" s="223" t="s">
        <v>216</v>
      </c>
      <c r="G123" s="34" t="s">
        <v>217</v>
      </c>
      <c r="H123" s="35" t="s">
        <v>25</v>
      </c>
      <c r="I123" s="36">
        <v>1200</v>
      </c>
      <c r="J123" s="36">
        <v>500</v>
      </c>
      <c r="K123" s="35" t="s">
        <v>1255</v>
      </c>
      <c r="L123" s="35" t="s">
        <v>1252</v>
      </c>
      <c r="M123" s="35" t="s">
        <v>1262</v>
      </c>
      <c r="N123" s="35" t="s">
        <v>1370</v>
      </c>
      <c r="O123" s="35" t="s">
        <v>218</v>
      </c>
      <c r="P123" s="233"/>
      <c r="Q123" s="35" t="s">
        <v>857</v>
      </c>
    </row>
    <row r="124" spans="2:17" s="50" customFormat="1" ht="22.5">
      <c r="B124" s="35">
        <v>121</v>
      </c>
      <c r="C124" s="66" t="s">
        <v>1392</v>
      </c>
      <c r="D124" s="66"/>
      <c r="E124" s="251" t="s">
        <v>206</v>
      </c>
      <c r="F124" s="34" t="s">
        <v>219</v>
      </c>
      <c r="G124" s="34" t="s">
        <v>220</v>
      </c>
      <c r="H124" s="35" t="s">
        <v>25</v>
      </c>
      <c r="I124" s="36">
        <v>1450</v>
      </c>
      <c r="J124" s="36">
        <v>750</v>
      </c>
      <c r="K124" s="35" t="s">
        <v>1255</v>
      </c>
      <c r="L124" s="35" t="s">
        <v>1252</v>
      </c>
      <c r="M124" s="35" t="s">
        <v>1262</v>
      </c>
      <c r="N124" s="35" t="s">
        <v>1370</v>
      </c>
      <c r="O124" s="35" t="s">
        <v>1382</v>
      </c>
      <c r="P124" s="233"/>
      <c r="Q124" s="35" t="s">
        <v>857</v>
      </c>
    </row>
    <row r="125" spans="2:17" s="50" customFormat="1" ht="22.5">
      <c r="B125" s="35">
        <v>122</v>
      </c>
      <c r="C125" s="66" t="s">
        <v>1396</v>
      </c>
      <c r="D125" s="66"/>
      <c r="E125" s="251" t="s">
        <v>206</v>
      </c>
      <c r="F125" s="34" t="s">
        <v>221</v>
      </c>
      <c r="G125" s="34" t="s">
        <v>222</v>
      </c>
      <c r="H125" s="35" t="s">
        <v>25</v>
      </c>
      <c r="I125" s="36">
        <v>700</v>
      </c>
      <c r="J125" s="36">
        <v>300</v>
      </c>
      <c r="K125" s="35" t="s">
        <v>1255</v>
      </c>
      <c r="L125" s="35" t="s">
        <v>1252</v>
      </c>
      <c r="M125" s="35" t="s">
        <v>1262</v>
      </c>
      <c r="N125" s="35" t="s">
        <v>1370</v>
      </c>
      <c r="O125" s="35" t="s">
        <v>1382</v>
      </c>
      <c r="P125" s="233"/>
      <c r="Q125" s="35" t="s">
        <v>857</v>
      </c>
    </row>
    <row r="126" spans="2:17" s="50" customFormat="1" ht="22.5">
      <c r="B126" s="35">
        <v>123</v>
      </c>
      <c r="C126" s="66" t="s">
        <v>1271</v>
      </c>
      <c r="D126" s="66"/>
      <c r="E126" s="35" t="s">
        <v>223</v>
      </c>
      <c r="F126" s="34" t="s">
        <v>224</v>
      </c>
      <c r="G126" s="34" t="s">
        <v>225</v>
      </c>
      <c r="H126" s="35" t="s">
        <v>1236</v>
      </c>
      <c r="I126" s="36">
        <v>200</v>
      </c>
      <c r="J126" s="36">
        <v>200</v>
      </c>
      <c r="K126" s="65" t="s">
        <v>872</v>
      </c>
      <c r="L126" s="35" t="s">
        <v>1252</v>
      </c>
      <c r="M126" s="35" t="s">
        <v>1262</v>
      </c>
      <c r="N126" s="35" t="s">
        <v>1370</v>
      </c>
      <c r="O126" s="35" t="s">
        <v>226</v>
      </c>
      <c r="P126" s="233"/>
      <c r="Q126" s="35" t="s">
        <v>857</v>
      </c>
    </row>
    <row r="127" spans="2:17" s="50" customFormat="1" ht="22.5">
      <c r="B127" s="35">
        <v>124</v>
      </c>
      <c r="C127" s="66" t="s">
        <v>1271</v>
      </c>
      <c r="D127" s="66"/>
      <c r="E127" s="35" t="s">
        <v>223</v>
      </c>
      <c r="F127" s="34" t="s">
        <v>227</v>
      </c>
      <c r="G127" s="34" t="s">
        <v>228</v>
      </c>
      <c r="H127" s="35" t="s">
        <v>1236</v>
      </c>
      <c r="I127" s="36">
        <v>250</v>
      </c>
      <c r="J127" s="36">
        <v>125</v>
      </c>
      <c r="K127" s="35" t="s">
        <v>1255</v>
      </c>
      <c r="L127" s="35" t="s">
        <v>1252</v>
      </c>
      <c r="M127" s="35" t="s">
        <v>1262</v>
      </c>
      <c r="N127" s="35" t="s">
        <v>1370</v>
      </c>
      <c r="O127" s="35" t="s">
        <v>1382</v>
      </c>
      <c r="P127" s="233"/>
      <c r="Q127" s="35" t="s">
        <v>857</v>
      </c>
    </row>
    <row r="128" spans="2:17" s="50" customFormat="1" ht="33.75">
      <c r="B128" s="35">
        <v>125</v>
      </c>
      <c r="C128" s="66" t="s">
        <v>1271</v>
      </c>
      <c r="D128" s="66"/>
      <c r="E128" s="35" t="s">
        <v>223</v>
      </c>
      <c r="F128" s="34" t="s">
        <v>229</v>
      </c>
      <c r="G128" s="34" t="s">
        <v>230</v>
      </c>
      <c r="H128" s="35" t="s">
        <v>25</v>
      </c>
      <c r="I128" s="36">
        <v>300</v>
      </c>
      <c r="J128" s="36">
        <v>150</v>
      </c>
      <c r="K128" s="35" t="s">
        <v>1255</v>
      </c>
      <c r="L128" s="35" t="s">
        <v>1252</v>
      </c>
      <c r="M128" s="35" t="s">
        <v>1262</v>
      </c>
      <c r="N128" s="35" t="s">
        <v>1370</v>
      </c>
      <c r="O128" s="35" t="s">
        <v>1382</v>
      </c>
      <c r="P128" s="233"/>
      <c r="Q128" s="35" t="s">
        <v>857</v>
      </c>
    </row>
    <row r="129" spans="2:17" s="50" customFormat="1" ht="22.5">
      <c r="B129" s="35">
        <v>126</v>
      </c>
      <c r="C129" s="66" t="s">
        <v>1257</v>
      </c>
      <c r="D129" s="66"/>
      <c r="E129" s="35" t="s">
        <v>223</v>
      </c>
      <c r="F129" s="34" t="s">
        <v>231</v>
      </c>
      <c r="G129" s="34" t="s">
        <v>215</v>
      </c>
      <c r="H129" s="35" t="s">
        <v>1236</v>
      </c>
      <c r="I129" s="36">
        <v>260</v>
      </c>
      <c r="J129" s="36">
        <v>130</v>
      </c>
      <c r="K129" s="35" t="s">
        <v>1255</v>
      </c>
      <c r="L129" s="35" t="s">
        <v>1252</v>
      </c>
      <c r="M129" s="35" t="s">
        <v>1262</v>
      </c>
      <c r="N129" s="35" t="s">
        <v>1370</v>
      </c>
      <c r="O129" s="35" t="s">
        <v>1382</v>
      </c>
      <c r="P129" s="233"/>
      <c r="Q129" s="35" t="s">
        <v>857</v>
      </c>
    </row>
    <row r="130" spans="2:17" s="50" customFormat="1" ht="22.5">
      <c r="B130" s="35">
        <v>127</v>
      </c>
      <c r="C130" s="66" t="s">
        <v>1257</v>
      </c>
      <c r="D130" s="66"/>
      <c r="E130" s="35" t="s">
        <v>223</v>
      </c>
      <c r="F130" s="34" t="s">
        <v>232</v>
      </c>
      <c r="G130" s="34" t="s">
        <v>233</v>
      </c>
      <c r="H130" s="35" t="s">
        <v>25</v>
      </c>
      <c r="I130" s="36">
        <v>400</v>
      </c>
      <c r="J130" s="36">
        <v>200</v>
      </c>
      <c r="K130" s="35" t="s">
        <v>1255</v>
      </c>
      <c r="L130" s="35" t="s">
        <v>1252</v>
      </c>
      <c r="M130" s="35" t="s">
        <v>1262</v>
      </c>
      <c r="N130" s="35" t="s">
        <v>1370</v>
      </c>
      <c r="O130" s="35" t="s">
        <v>234</v>
      </c>
      <c r="P130" s="233"/>
      <c r="Q130" s="35" t="s">
        <v>857</v>
      </c>
    </row>
    <row r="131" spans="2:17" s="50" customFormat="1" ht="22.5">
      <c r="B131" s="35">
        <v>128</v>
      </c>
      <c r="C131" s="67" t="s">
        <v>1392</v>
      </c>
      <c r="D131" s="66"/>
      <c r="E131" s="35" t="s">
        <v>223</v>
      </c>
      <c r="F131" s="34" t="s">
        <v>235</v>
      </c>
      <c r="G131" s="34" t="s">
        <v>220</v>
      </c>
      <c r="H131" s="35" t="s">
        <v>25</v>
      </c>
      <c r="I131" s="36">
        <v>450</v>
      </c>
      <c r="J131" s="36">
        <v>225</v>
      </c>
      <c r="K131" s="35" t="s">
        <v>1255</v>
      </c>
      <c r="L131" s="35" t="s">
        <v>1252</v>
      </c>
      <c r="M131" s="35" t="s">
        <v>1262</v>
      </c>
      <c r="N131" s="35" t="s">
        <v>1370</v>
      </c>
      <c r="O131" s="35" t="s">
        <v>1382</v>
      </c>
      <c r="P131" s="233"/>
      <c r="Q131" s="35" t="s">
        <v>857</v>
      </c>
    </row>
    <row r="132" spans="2:17" s="52" customFormat="1" ht="30.75" customHeight="1">
      <c r="B132" s="35">
        <v>129</v>
      </c>
      <c r="C132" s="252" t="s">
        <v>1284</v>
      </c>
      <c r="D132" s="252"/>
      <c r="E132" s="72" t="s">
        <v>1238</v>
      </c>
      <c r="F132" s="73" t="s">
        <v>947</v>
      </c>
      <c r="G132" s="73" t="s">
        <v>236</v>
      </c>
      <c r="H132" s="35" t="s">
        <v>25</v>
      </c>
      <c r="I132" s="36">
        <v>4300</v>
      </c>
      <c r="J132" s="36">
        <v>430</v>
      </c>
      <c r="K132" s="65" t="s">
        <v>1255</v>
      </c>
      <c r="L132" s="72" t="s">
        <v>1252</v>
      </c>
      <c r="M132" s="72" t="s">
        <v>943</v>
      </c>
      <c r="N132" s="40" t="s">
        <v>1371</v>
      </c>
      <c r="O132" s="35" t="s">
        <v>1382</v>
      </c>
      <c r="P132" s="253"/>
      <c r="Q132" s="40" t="s">
        <v>1333</v>
      </c>
    </row>
    <row r="133" spans="2:17" s="53" customFormat="1" ht="30.75" customHeight="1">
      <c r="B133" s="35">
        <v>130</v>
      </c>
      <c r="C133" s="66" t="s">
        <v>1284</v>
      </c>
      <c r="D133" s="252"/>
      <c r="E133" s="35" t="s">
        <v>1258</v>
      </c>
      <c r="F133" s="34" t="s">
        <v>948</v>
      </c>
      <c r="G133" s="34" t="s">
        <v>949</v>
      </c>
      <c r="H133" s="65" t="s">
        <v>1236</v>
      </c>
      <c r="I133" s="36">
        <v>10</v>
      </c>
      <c r="J133" s="36">
        <v>10</v>
      </c>
      <c r="K133" s="65" t="s">
        <v>872</v>
      </c>
      <c r="L133" s="35" t="s">
        <v>1261</v>
      </c>
      <c r="M133" s="35" t="s">
        <v>1045</v>
      </c>
      <c r="N133" s="35" t="s">
        <v>1364</v>
      </c>
      <c r="O133" s="35" t="s">
        <v>238</v>
      </c>
      <c r="P133" s="35"/>
      <c r="Q133" s="40" t="s">
        <v>1333</v>
      </c>
    </row>
    <row r="134" spans="2:17" s="54" customFormat="1" ht="37.5" customHeight="1">
      <c r="B134" s="35">
        <v>131</v>
      </c>
      <c r="C134" s="252" t="s">
        <v>1300</v>
      </c>
      <c r="D134" s="252"/>
      <c r="E134" s="72" t="s">
        <v>1258</v>
      </c>
      <c r="F134" s="73" t="s">
        <v>239</v>
      </c>
      <c r="G134" s="73" t="s">
        <v>240</v>
      </c>
      <c r="H134" s="72" t="s">
        <v>241</v>
      </c>
      <c r="I134" s="36">
        <v>100</v>
      </c>
      <c r="J134" s="36">
        <v>25</v>
      </c>
      <c r="K134" s="65" t="s">
        <v>1255</v>
      </c>
      <c r="L134" s="72" t="s">
        <v>1261</v>
      </c>
      <c r="M134" s="72" t="s">
        <v>1262</v>
      </c>
      <c r="N134" s="40" t="s">
        <v>1372</v>
      </c>
      <c r="O134" s="72" t="s">
        <v>242</v>
      </c>
      <c r="P134" s="253"/>
      <c r="Q134" s="40" t="s">
        <v>1333</v>
      </c>
    </row>
    <row r="135" spans="2:17" s="51" customFormat="1" ht="76.5" customHeight="1">
      <c r="B135" s="35">
        <v>132</v>
      </c>
      <c r="C135" s="66" t="s">
        <v>1319</v>
      </c>
      <c r="D135" s="66"/>
      <c r="E135" s="35" t="s">
        <v>1258</v>
      </c>
      <c r="F135" s="34" t="s">
        <v>243</v>
      </c>
      <c r="G135" s="34" t="s">
        <v>244</v>
      </c>
      <c r="H135" s="35" t="s">
        <v>1236</v>
      </c>
      <c r="I135" s="36">
        <v>13</v>
      </c>
      <c r="J135" s="36">
        <v>13</v>
      </c>
      <c r="K135" s="65" t="s">
        <v>872</v>
      </c>
      <c r="L135" s="35" t="s">
        <v>1261</v>
      </c>
      <c r="M135" s="35" t="s">
        <v>1262</v>
      </c>
      <c r="N135" s="35" t="s">
        <v>1373</v>
      </c>
      <c r="O135" s="35" t="s">
        <v>1261</v>
      </c>
      <c r="P135" s="233"/>
      <c r="Q135" s="35" t="s">
        <v>1327</v>
      </c>
    </row>
    <row r="136" spans="2:17" s="51" customFormat="1" ht="52.5" customHeight="1">
      <c r="B136" s="35">
        <v>133</v>
      </c>
      <c r="C136" s="66" t="s">
        <v>1392</v>
      </c>
      <c r="D136" s="66"/>
      <c r="E136" s="35" t="s">
        <v>1258</v>
      </c>
      <c r="F136" s="34" t="s">
        <v>245</v>
      </c>
      <c r="G136" s="34" t="s">
        <v>246</v>
      </c>
      <c r="H136" s="35" t="s">
        <v>1236</v>
      </c>
      <c r="I136" s="36">
        <v>67</v>
      </c>
      <c r="J136" s="36">
        <v>67</v>
      </c>
      <c r="K136" s="35" t="s">
        <v>1255</v>
      </c>
      <c r="L136" s="35" t="s">
        <v>1261</v>
      </c>
      <c r="M136" s="35" t="s">
        <v>1262</v>
      </c>
      <c r="N136" s="35" t="s">
        <v>1373</v>
      </c>
      <c r="O136" s="35" t="s">
        <v>1261</v>
      </c>
      <c r="P136" s="233"/>
      <c r="Q136" s="35" t="s">
        <v>1327</v>
      </c>
    </row>
    <row r="137" spans="2:17" s="50" customFormat="1" ht="22.5">
      <c r="B137" s="35">
        <v>134</v>
      </c>
      <c r="C137" s="228" t="s">
        <v>1257</v>
      </c>
      <c r="D137" s="228"/>
      <c r="E137" s="232" t="s">
        <v>1238</v>
      </c>
      <c r="F137" s="229" t="s">
        <v>993</v>
      </c>
      <c r="G137" s="254" t="s">
        <v>247</v>
      </c>
      <c r="H137" s="232" t="s">
        <v>56</v>
      </c>
      <c r="I137" s="36">
        <v>1900</v>
      </c>
      <c r="J137" s="36">
        <v>1000</v>
      </c>
      <c r="K137" s="35" t="s">
        <v>1255</v>
      </c>
      <c r="L137" s="232" t="s">
        <v>1252</v>
      </c>
      <c r="M137" s="255" t="s">
        <v>1045</v>
      </c>
      <c r="N137" s="35" t="s">
        <v>1374</v>
      </c>
      <c r="O137" s="255" t="s">
        <v>248</v>
      </c>
      <c r="P137" s="35"/>
      <c r="Q137" s="35" t="s">
        <v>858</v>
      </c>
    </row>
    <row r="138" spans="2:17" s="50" customFormat="1" ht="33.75">
      <c r="B138" s="35">
        <v>135</v>
      </c>
      <c r="C138" s="228" t="s">
        <v>1254</v>
      </c>
      <c r="D138" s="228"/>
      <c r="E138" s="232" t="s">
        <v>1238</v>
      </c>
      <c r="F138" s="229" t="s">
        <v>249</v>
      </c>
      <c r="G138" s="254" t="s">
        <v>250</v>
      </c>
      <c r="H138" s="232" t="s">
        <v>56</v>
      </c>
      <c r="I138" s="36">
        <v>1259</v>
      </c>
      <c r="J138" s="36">
        <v>400</v>
      </c>
      <c r="K138" s="35" t="s">
        <v>1255</v>
      </c>
      <c r="L138" s="232" t="s">
        <v>1252</v>
      </c>
      <c r="M138" s="255" t="s">
        <v>1045</v>
      </c>
      <c r="N138" s="35" t="s">
        <v>1374</v>
      </c>
      <c r="O138" s="255" t="s">
        <v>1382</v>
      </c>
      <c r="P138" s="35"/>
      <c r="Q138" s="35" t="s">
        <v>858</v>
      </c>
    </row>
    <row r="139" spans="2:17" s="50" customFormat="1" ht="22.5">
      <c r="B139" s="35">
        <v>136</v>
      </c>
      <c r="C139" s="228" t="s">
        <v>1257</v>
      </c>
      <c r="D139" s="228"/>
      <c r="E139" s="232" t="s">
        <v>1238</v>
      </c>
      <c r="F139" s="229" t="s">
        <v>251</v>
      </c>
      <c r="G139" s="254" t="s">
        <v>252</v>
      </c>
      <c r="H139" s="232" t="s">
        <v>56</v>
      </c>
      <c r="I139" s="36">
        <v>1263</v>
      </c>
      <c r="J139" s="36">
        <v>400</v>
      </c>
      <c r="K139" s="35" t="s">
        <v>1255</v>
      </c>
      <c r="L139" s="232" t="s">
        <v>1252</v>
      </c>
      <c r="M139" s="255" t="s">
        <v>1045</v>
      </c>
      <c r="N139" s="35" t="s">
        <v>1374</v>
      </c>
      <c r="O139" s="255" t="s">
        <v>1382</v>
      </c>
      <c r="P139" s="35"/>
      <c r="Q139" s="35" t="s">
        <v>858</v>
      </c>
    </row>
    <row r="140" spans="2:17" s="50" customFormat="1" ht="22.5">
      <c r="B140" s="35">
        <v>137</v>
      </c>
      <c r="C140" s="228" t="s">
        <v>1388</v>
      </c>
      <c r="D140" s="228"/>
      <c r="E140" s="232" t="s">
        <v>1238</v>
      </c>
      <c r="F140" s="229" t="s">
        <v>253</v>
      </c>
      <c r="G140" s="254" t="s">
        <v>254</v>
      </c>
      <c r="H140" s="232" t="s">
        <v>56</v>
      </c>
      <c r="I140" s="36">
        <v>1067</v>
      </c>
      <c r="J140" s="36">
        <v>400</v>
      </c>
      <c r="K140" s="35" t="s">
        <v>1255</v>
      </c>
      <c r="L140" s="232" t="s">
        <v>1252</v>
      </c>
      <c r="M140" s="255" t="s">
        <v>1045</v>
      </c>
      <c r="N140" s="35" t="s">
        <v>1374</v>
      </c>
      <c r="O140" s="255" t="s">
        <v>255</v>
      </c>
      <c r="P140" s="35"/>
      <c r="Q140" s="35" t="s">
        <v>858</v>
      </c>
    </row>
    <row r="141" spans="2:17" s="50" customFormat="1" ht="33.75">
      <c r="B141" s="35">
        <v>138</v>
      </c>
      <c r="C141" s="228" t="s">
        <v>1290</v>
      </c>
      <c r="D141" s="228"/>
      <c r="E141" s="232" t="s">
        <v>1238</v>
      </c>
      <c r="F141" s="229" t="s">
        <v>256</v>
      </c>
      <c r="G141" s="254" t="s">
        <v>257</v>
      </c>
      <c r="H141" s="232" t="s">
        <v>56</v>
      </c>
      <c r="I141" s="36">
        <v>1737</v>
      </c>
      <c r="J141" s="36">
        <v>200</v>
      </c>
      <c r="K141" s="35" t="s">
        <v>1255</v>
      </c>
      <c r="L141" s="232" t="s">
        <v>1252</v>
      </c>
      <c r="M141" s="255" t="s">
        <v>1045</v>
      </c>
      <c r="N141" s="35" t="s">
        <v>1374</v>
      </c>
      <c r="O141" s="255" t="s">
        <v>1382</v>
      </c>
      <c r="P141" s="35"/>
      <c r="Q141" s="35" t="s">
        <v>858</v>
      </c>
    </row>
    <row r="142" spans="2:17" s="50" customFormat="1" ht="33.75">
      <c r="B142" s="35">
        <v>139</v>
      </c>
      <c r="C142" s="228" t="s">
        <v>1290</v>
      </c>
      <c r="D142" s="228"/>
      <c r="E142" s="232" t="s">
        <v>1238</v>
      </c>
      <c r="F142" s="229" t="s">
        <v>258</v>
      </c>
      <c r="G142" s="254" t="s">
        <v>259</v>
      </c>
      <c r="H142" s="232" t="s">
        <v>56</v>
      </c>
      <c r="I142" s="36">
        <v>1318</v>
      </c>
      <c r="J142" s="36">
        <v>200</v>
      </c>
      <c r="K142" s="35" t="s">
        <v>1255</v>
      </c>
      <c r="L142" s="232" t="s">
        <v>1273</v>
      </c>
      <c r="M142" s="255" t="s">
        <v>1045</v>
      </c>
      <c r="N142" s="35" t="s">
        <v>1374</v>
      </c>
      <c r="O142" s="255" t="s">
        <v>1382</v>
      </c>
      <c r="P142" s="35"/>
      <c r="Q142" s="35" t="s">
        <v>858</v>
      </c>
    </row>
    <row r="143" spans="2:17" s="50" customFormat="1" ht="22.5">
      <c r="B143" s="35">
        <v>140</v>
      </c>
      <c r="C143" s="228" t="s">
        <v>1290</v>
      </c>
      <c r="D143" s="228"/>
      <c r="E143" s="232" t="s">
        <v>1238</v>
      </c>
      <c r="F143" s="229" t="s">
        <v>299</v>
      </c>
      <c r="G143" s="254" t="s">
        <v>300</v>
      </c>
      <c r="H143" s="232" t="s">
        <v>56</v>
      </c>
      <c r="I143" s="36">
        <v>2474</v>
      </c>
      <c r="J143" s="36">
        <v>300</v>
      </c>
      <c r="K143" s="35" t="s">
        <v>1255</v>
      </c>
      <c r="L143" s="232" t="s">
        <v>1273</v>
      </c>
      <c r="M143" s="255" t="s">
        <v>1045</v>
      </c>
      <c r="N143" s="35" t="s">
        <v>1374</v>
      </c>
      <c r="O143" s="255" t="s">
        <v>1382</v>
      </c>
      <c r="P143" s="35"/>
      <c r="Q143" s="35" t="s">
        <v>858</v>
      </c>
    </row>
    <row r="144" spans="2:17" s="50" customFormat="1" ht="22.5">
      <c r="B144" s="35">
        <v>141</v>
      </c>
      <c r="C144" s="228" t="s">
        <v>1388</v>
      </c>
      <c r="D144" s="228"/>
      <c r="E144" s="232" t="s">
        <v>1238</v>
      </c>
      <c r="F144" s="229" t="s">
        <v>301</v>
      </c>
      <c r="G144" s="254" t="s">
        <v>302</v>
      </c>
      <c r="H144" s="232" t="s">
        <v>56</v>
      </c>
      <c r="I144" s="36">
        <v>575</v>
      </c>
      <c r="J144" s="36">
        <v>100</v>
      </c>
      <c r="K144" s="35" t="s">
        <v>1255</v>
      </c>
      <c r="L144" s="232" t="s">
        <v>1273</v>
      </c>
      <c r="M144" s="255" t="s">
        <v>1045</v>
      </c>
      <c r="N144" s="35" t="s">
        <v>1374</v>
      </c>
      <c r="O144" s="255" t="s">
        <v>303</v>
      </c>
      <c r="P144" s="35"/>
      <c r="Q144" s="35" t="s">
        <v>858</v>
      </c>
    </row>
    <row r="145" spans="2:17" s="50" customFormat="1" ht="22.5">
      <c r="B145" s="35">
        <v>142</v>
      </c>
      <c r="C145" s="232" t="s">
        <v>1392</v>
      </c>
      <c r="D145" s="232"/>
      <c r="E145" s="232" t="s">
        <v>1238</v>
      </c>
      <c r="F145" s="229" t="s">
        <v>304</v>
      </c>
      <c r="G145" s="254" t="s">
        <v>305</v>
      </c>
      <c r="H145" s="232" t="s">
        <v>56</v>
      </c>
      <c r="I145" s="36">
        <v>287</v>
      </c>
      <c r="J145" s="36">
        <v>80</v>
      </c>
      <c r="K145" s="35" t="s">
        <v>1255</v>
      </c>
      <c r="L145" s="232" t="s">
        <v>1252</v>
      </c>
      <c r="M145" s="255" t="s">
        <v>1045</v>
      </c>
      <c r="N145" s="35" t="s">
        <v>1374</v>
      </c>
      <c r="O145" s="255" t="s">
        <v>306</v>
      </c>
      <c r="P145" s="35"/>
      <c r="Q145" s="35" t="s">
        <v>858</v>
      </c>
    </row>
    <row r="146" spans="2:17" s="50" customFormat="1" ht="22.5">
      <c r="B146" s="35">
        <v>143</v>
      </c>
      <c r="C146" s="232" t="s">
        <v>1254</v>
      </c>
      <c r="D146" s="232"/>
      <c r="E146" s="232" t="s">
        <v>1238</v>
      </c>
      <c r="F146" s="229" t="s">
        <v>307</v>
      </c>
      <c r="G146" s="254" t="s">
        <v>308</v>
      </c>
      <c r="H146" s="232" t="s">
        <v>56</v>
      </c>
      <c r="I146" s="36">
        <v>1100</v>
      </c>
      <c r="J146" s="36">
        <v>1</v>
      </c>
      <c r="K146" s="35" t="s">
        <v>1255</v>
      </c>
      <c r="L146" s="232" t="s">
        <v>1252</v>
      </c>
      <c r="M146" s="255" t="s">
        <v>1045</v>
      </c>
      <c r="N146" s="35" t="s">
        <v>1374</v>
      </c>
      <c r="O146" s="255" t="s">
        <v>1382</v>
      </c>
      <c r="P146" s="35"/>
      <c r="Q146" s="35" t="s">
        <v>858</v>
      </c>
    </row>
    <row r="147" spans="2:17" s="50" customFormat="1" ht="22.5">
      <c r="B147" s="35">
        <v>144</v>
      </c>
      <c r="C147" s="228" t="s">
        <v>1284</v>
      </c>
      <c r="D147" s="228"/>
      <c r="E147" s="232" t="s">
        <v>1238</v>
      </c>
      <c r="F147" s="229" t="s">
        <v>309</v>
      </c>
      <c r="G147" s="254" t="s">
        <v>310</v>
      </c>
      <c r="H147" s="232" t="s">
        <v>1236</v>
      </c>
      <c r="I147" s="36">
        <v>132</v>
      </c>
      <c r="J147" s="36">
        <v>10</v>
      </c>
      <c r="K147" s="35" t="s">
        <v>1255</v>
      </c>
      <c r="L147" s="232" t="s">
        <v>1252</v>
      </c>
      <c r="M147" s="255" t="s">
        <v>1045</v>
      </c>
      <c r="N147" s="35" t="s">
        <v>1374</v>
      </c>
      <c r="O147" s="255" t="s">
        <v>1382</v>
      </c>
      <c r="P147" s="35"/>
      <c r="Q147" s="35" t="s">
        <v>858</v>
      </c>
    </row>
    <row r="148" spans="2:17" s="50" customFormat="1" ht="33.75">
      <c r="B148" s="35">
        <v>145</v>
      </c>
      <c r="C148" s="228" t="s">
        <v>1396</v>
      </c>
      <c r="D148" s="228"/>
      <c r="E148" s="232" t="s">
        <v>1238</v>
      </c>
      <c r="F148" s="229" t="s">
        <v>311</v>
      </c>
      <c r="G148" s="254" t="s">
        <v>312</v>
      </c>
      <c r="H148" s="256" t="s">
        <v>56</v>
      </c>
      <c r="I148" s="36">
        <v>800</v>
      </c>
      <c r="J148" s="36">
        <v>100</v>
      </c>
      <c r="K148" s="35" t="s">
        <v>1255</v>
      </c>
      <c r="L148" s="232" t="s">
        <v>1252</v>
      </c>
      <c r="M148" s="255" t="s">
        <v>1045</v>
      </c>
      <c r="N148" s="35" t="s">
        <v>1374</v>
      </c>
      <c r="O148" s="255" t="s">
        <v>1382</v>
      </c>
      <c r="P148" s="35"/>
      <c r="Q148" s="35" t="s">
        <v>858</v>
      </c>
    </row>
    <row r="149" spans="2:17" s="50" customFormat="1" ht="45">
      <c r="B149" s="35">
        <v>146</v>
      </c>
      <c r="C149" s="228" t="s">
        <v>1254</v>
      </c>
      <c r="D149" s="228"/>
      <c r="E149" s="232" t="s">
        <v>1238</v>
      </c>
      <c r="F149" s="229" t="s">
        <v>313</v>
      </c>
      <c r="G149" s="254" t="s">
        <v>314</v>
      </c>
      <c r="H149" s="256" t="s">
        <v>56</v>
      </c>
      <c r="I149" s="36">
        <v>1615</v>
      </c>
      <c r="J149" s="36">
        <v>100</v>
      </c>
      <c r="K149" s="35" t="s">
        <v>1255</v>
      </c>
      <c r="L149" s="232" t="s">
        <v>1252</v>
      </c>
      <c r="M149" s="255" t="s">
        <v>1045</v>
      </c>
      <c r="N149" s="35" t="s">
        <v>1374</v>
      </c>
      <c r="O149" s="255" t="s">
        <v>1382</v>
      </c>
      <c r="P149" s="35"/>
      <c r="Q149" s="35" t="s">
        <v>858</v>
      </c>
    </row>
    <row r="150" spans="2:17" s="50" customFormat="1" ht="45">
      <c r="B150" s="35">
        <v>147</v>
      </c>
      <c r="C150" s="228" t="s">
        <v>1290</v>
      </c>
      <c r="D150" s="228"/>
      <c r="E150" s="232" t="s">
        <v>1238</v>
      </c>
      <c r="F150" s="229" t="s">
        <v>315</v>
      </c>
      <c r="G150" s="254" t="s">
        <v>316</v>
      </c>
      <c r="H150" s="256" t="s">
        <v>56</v>
      </c>
      <c r="I150" s="36">
        <v>2495</v>
      </c>
      <c r="J150" s="36">
        <v>1500</v>
      </c>
      <c r="K150" s="35" t="s">
        <v>1255</v>
      </c>
      <c r="L150" s="232" t="s">
        <v>1252</v>
      </c>
      <c r="M150" s="255" t="s">
        <v>1045</v>
      </c>
      <c r="N150" s="35" t="s">
        <v>1374</v>
      </c>
      <c r="O150" s="255" t="s">
        <v>1382</v>
      </c>
      <c r="P150" s="35"/>
      <c r="Q150" s="35" t="s">
        <v>858</v>
      </c>
    </row>
    <row r="151" spans="2:17" s="50" customFormat="1" ht="33.75">
      <c r="B151" s="35">
        <v>148</v>
      </c>
      <c r="C151" s="228" t="s">
        <v>1290</v>
      </c>
      <c r="D151" s="228"/>
      <c r="E151" s="232" t="s">
        <v>1238</v>
      </c>
      <c r="F151" s="229" t="s">
        <v>317</v>
      </c>
      <c r="G151" s="254" t="s">
        <v>318</v>
      </c>
      <c r="H151" s="256" t="s">
        <v>56</v>
      </c>
      <c r="I151" s="36">
        <v>1774</v>
      </c>
      <c r="J151" s="36">
        <v>300</v>
      </c>
      <c r="K151" s="35" t="s">
        <v>1255</v>
      </c>
      <c r="L151" s="232" t="s">
        <v>1252</v>
      </c>
      <c r="M151" s="255" t="s">
        <v>1045</v>
      </c>
      <c r="N151" s="35" t="s">
        <v>1374</v>
      </c>
      <c r="O151" s="255" t="s">
        <v>1382</v>
      </c>
      <c r="P151" s="35"/>
      <c r="Q151" s="35" t="s">
        <v>858</v>
      </c>
    </row>
    <row r="152" spans="2:17" s="50" customFormat="1" ht="22.5">
      <c r="B152" s="35">
        <v>149</v>
      </c>
      <c r="C152" s="228" t="s">
        <v>1294</v>
      </c>
      <c r="D152" s="232"/>
      <c r="E152" s="232" t="s">
        <v>1238</v>
      </c>
      <c r="F152" s="229" t="s">
        <v>319</v>
      </c>
      <c r="G152" s="254" t="s">
        <v>310</v>
      </c>
      <c r="H152" s="232" t="s">
        <v>1236</v>
      </c>
      <c r="I152" s="36">
        <v>167</v>
      </c>
      <c r="J152" s="36">
        <v>100</v>
      </c>
      <c r="K152" s="35" t="s">
        <v>1255</v>
      </c>
      <c r="L152" s="232" t="s">
        <v>1252</v>
      </c>
      <c r="M152" s="255" t="s">
        <v>1045</v>
      </c>
      <c r="N152" s="35" t="s">
        <v>1374</v>
      </c>
      <c r="O152" s="255" t="s">
        <v>1382</v>
      </c>
      <c r="P152" s="35"/>
      <c r="Q152" s="35" t="s">
        <v>858</v>
      </c>
    </row>
    <row r="153" spans="2:17" s="50" customFormat="1" ht="33.75">
      <c r="B153" s="35">
        <v>150</v>
      </c>
      <c r="C153" s="228" t="s">
        <v>1257</v>
      </c>
      <c r="D153" s="228"/>
      <c r="E153" s="232" t="s">
        <v>1239</v>
      </c>
      <c r="F153" s="229" t="s">
        <v>320</v>
      </c>
      <c r="G153" s="254" t="s">
        <v>321</v>
      </c>
      <c r="H153" s="256" t="s">
        <v>56</v>
      </c>
      <c r="I153" s="36">
        <v>2600</v>
      </c>
      <c r="J153" s="36">
        <v>300</v>
      </c>
      <c r="K153" s="65" t="s">
        <v>1322</v>
      </c>
      <c r="L153" s="232" t="s">
        <v>1273</v>
      </c>
      <c r="M153" s="255" t="s">
        <v>1045</v>
      </c>
      <c r="N153" s="35" t="s">
        <v>1374</v>
      </c>
      <c r="O153" s="255" t="s">
        <v>1382</v>
      </c>
      <c r="P153" s="35"/>
      <c r="Q153" s="35" t="s">
        <v>858</v>
      </c>
    </row>
    <row r="154" spans="2:17" s="50" customFormat="1" ht="33.75">
      <c r="B154" s="35">
        <v>151</v>
      </c>
      <c r="C154" s="228" t="s">
        <v>1257</v>
      </c>
      <c r="D154" s="228"/>
      <c r="E154" s="232" t="s">
        <v>1239</v>
      </c>
      <c r="F154" s="229" t="s">
        <v>322</v>
      </c>
      <c r="G154" s="254" t="s">
        <v>323</v>
      </c>
      <c r="H154" s="256" t="s">
        <v>56</v>
      </c>
      <c r="I154" s="36">
        <v>2500</v>
      </c>
      <c r="J154" s="36">
        <v>300</v>
      </c>
      <c r="K154" s="65" t="s">
        <v>1322</v>
      </c>
      <c r="L154" s="232" t="s">
        <v>1273</v>
      </c>
      <c r="M154" s="255" t="s">
        <v>1045</v>
      </c>
      <c r="N154" s="35" t="s">
        <v>1374</v>
      </c>
      <c r="O154" s="255" t="s">
        <v>1382</v>
      </c>
      <c r="P154" s="35"/>
      <c r="Q154" s="35" t="s">
        <v>858</v>
      </c>
    </row>
    <row r="155" spans="2:17" s="50" customFormat="1" ht="22.5">
      <c r="B155" s="35">
        <v>152</v>
      </c>
      <c r="C155" s="228" t="s">
        <v>1257</v>
      </c>
      <c r="D155" s="228"/>
      <c r="E155" s="232" t="s">
        <v>1239</v>
      </c>
      <c r="F155" s="229" t="s">
        <v>324</v>
      </c>
      <c r="G155" s="254" t="s">
        <v>325</v>
      </c>
      <c r="H155" s="256" t="s">
        <v>56</v>
      </c>
      <c r="I155" s="36">
        <v>2500</v>
      </c>
      <c r="J155" s="36">
        <v>300</v>
      </c>
      <c r="K155" s="65" t="s">
        <v>1322</v>
      </c>
      <c r="L155" s="232" t="s">
        <v>1273</v>
      </c>
      <c r="M155" s="255" t="s">
        <v>1045</v>
      </c>
      <c r="N155" s="35" t="s">
        <v>1374</v>
      </c>
      <c r="O155" s="255" t="s">
        <v>1382</v>
      </c>
      <c r="P155" s="35"/>
      <c r="Q155" s="35" t="s">
        <v>858</v>
      </c>
    </row>
    <row r="156" spans="2:17" s="50" customFormat="1" ht="22.5">
      <c r="B156" s="35">
        <v>153</v>
      </c>
      <c r="C156" s="228" t="s">
        <v>1290</v>
      </c>
      <c r="D156" s="228"/>
      <c r="E156" s="232" t="s">
        <v>1239</v>
      </c>
      <c r="F156" s="229" t="s">
        <v>326</v>
      </c>
      <c r="G156" s="254" t="s">
        <v>327</v>
      </c>
      <c r="H156" s="256" t="s">
        <v>56</v>
      </c>
      <c r="I156" s="36">
        <f>2650</f>
        <v>2650</v>
      </c>
      <c r="J156" s="36">
        <v>150</v>
      </c>
      <c r="K156" s="65" t="s">
        <v>1322</v>
      </c>
      <c r="L156" s="232" t="s">
        <v>1273</v>
      </c>
      <c r="M156" s="255" t="s">
        <v>1045</v>
      </c>
      <c r="N156" s="35" t="s">
        <v>1374</v>
      </c>
      <c r="O156" s="255" t="s">
        <v>1382</v>
      </c>
      <c r="P156" s="35"/>
      <c r="Q156" s="35" t="s">
        <v>858</v>
      </c>
    </row>
    <row r="157" spans="2:17" s="50" customFormat="1" ht="22.5">
      <c r="B157" s="35">
        <v>154</v>
      </c>
      <c r="C157" s="228" t="s">
        <v>1290</v>
      </c>
      <c r="D157" s="228"/>
      <c r="E157" s="232" t="s">
        <v>1239</v>
      </c>
      <c r="F157" s="229" t="s">
        <v>328</v>
      </c>
      <c r="G157" s="254" t="s">
        <v>329</v>
      </c>
      <c r="H157" s="256" t="s">
        <v>56</v>
      </c>
      <c r="I157" s="36">
        <f>4000</f>
        <v>4000</v>
      </c>
      <c r="J157" s="36">
        <v>200</v>
      </c>
      <c r="K157" s="65" t="s">
        <v>1322</v>
      </c>
      <c r="L157" s="232" t="s">
        <v>1273</v>
      </c>
      <c r="M157" s="255" t="s">
        <v>1045</v>
      </c>
      <c r="N157" s="35" t="s">
        <v>1374</v>
      </c>
      <c r="O157" s="255" t="s">
        <v>1382</v>
      </c>
      <c r="P157" s="35"/>
      <c r="Q157" s="35" t="s">
        <v>858</v>
      </c>
    </row>
    <row r="158" spans="2:17" s="50" customFormat="1" ht="22.5">
      <c r="B158" s="35">
        <v>155</v>
      </c>
      <c r="C158" s="228" t="s">
        <v>1254</v>
      </c>
      <c r="D158" s="228"/>
      <c r="E158" s="232" t="s">
        <v>1239</v>
      </c>
      <c r="F158" s="229" t="s">
        <v>330</v>
      </c>
      <c r="G158" s="254" t="s">
        <v>331</v>
      </c>
      <c r="H158" s="256" t="s">
        <v>56</v>
      </c>
      <c r="I158" s="36">
        <v>4109</v>
      </c>
      <c r="J158" s="36">
        <v>100</v>
      </c>
      <c r="K158" s="65" t="s">
        <v>1322</v>
      </c>
      <c r="L158" s="232" t="s">
        <v>1273</v>
      </c>
      <c r="M158" s="255" t="s">
        <v>1045</v>
      </c>
      <c r="N158" s="35" t="s">
        <v>1374</v>
      </c>
      <c r="O158" s="255" t="s">
        <v>1382</v>
      </c>
      <c r="P158" s="35"/>
      <c r="Q158" s="35" t="s">
        <v>858</v>
      </c>
    </row>
    <row r="159" spans="2:17" s="50" customFormat="1" ht="22.5">
      <c r="B159" s="35">
        <v>156</v>
      </c>
      <c r="C159" s="228" t="s">
        <v>1254</v>
      </c>
      <c r="D159" s="228"/>
      <c r="E159" s="232" t="s">
        <v>1239</v>
      </c>
      <c r="F159" s="229" t="s">
        <v>332</v>
      </c>
      <c r="G159" s="254" t="s">
        <v>333</v>
      </c>
      <c r="H159" s="256" t="s">
        <v>56</v>
      </c>
      <c r="I159" s="36">
        <v>3194</v>
      </c>
      <c r="J159" s="36">
        <v>100</v>
      </c>
      <c r="K159" s="65" t="s">
        <v>1322</v>
      </c>
      <c r="L159" s="232" t="s">
        <v>1273</v>
      </c>
      <c r="M159" s="255" t="s">
        <v>1045</v>
      </c>
      <c r="N159" s="35" t="s">
        <v>1374</v>
      </c>
      <c r="O159" s="255" t="s">
        <v>1382</v>
      </c>
      <c r="P159" s="35"/>
      <c r="Q159" s="35" t="s">
        <v>858</v>
      </c>
    </row>
    <row r="160" spans="2:17" s="50" customFormat="1" ht="22.5">
      <c r="B160" s="35">
        <v>157</v>
      </c>
      <c r="C160" s="228" t="s">
        <v>1388</v>
      </c>
      <c r="D160" s="232"/>
      <c r="E160" s="232" t="s">
        <v>1239</v>
      </c>
      <c r="F160" s="229" t="s">
        <v>334</v>
      </c>
      <c r="G160" s="254" t="s">
        <v>335</v>
      </c>
      <c r="H160" s="256" t="s">
        <v>56</v>
      </c>
      <c r="I160" s="36">
        <v>4194</v>
      </c>
      <c r="J160" s="36">
        <v>50</v>
      </c>
      <c r="K160" s="65" t="s">
        <v>1322</v>
      </c>
      <c r="L160" s="232" t="s">
        <v>1273</v>
      </c>
      <c r="M160" s="255" t="s">
        <v>1045</v>
      </c>
      <c r="N160" s="35" t="s">
        <v>1374</v>
      </c>
      <c r="O160" s="255" t="s">
        <v>1382</v>
      </c>
      <c r="P160" s="35"/>
      <c r="Q160" s="35" t="s">
        <v>858</v>
      </c>
    </row>
    <row r="161" spans="2:17" s="50" customFormat="1" ht="33.75">
      <c r="B161" s="35">
        <v>158</v>
      </c>
      <c r="C161" s="228" t="s">
        <v>1290</v>
      </c>
      <c r="D161" s="228"/>
      <c r="E161" s="232" t="s">
        <v>1239</v>
      </c>
      <c r="F161" s="229" t="s">
        <v>336</v>
      </c>
      <c r="G161" s="254" t="s">
        <v>337</v>
      </c>
      <c r="H161" s="256" t="s">
        <v>56</v>
      </c>
      <c r="I161" s="36">
        <v>4000</v>
      </c>
      <c r="J161" s="36">
        <v>150</v>
      </c>
      <c r="K161" s="65" t="s">
        <v>1322</v>
      </c>
      <c r="L161" s="232" t="s">
        <v>1273</v>
      </c>
      <c r="M161" s="255" t="s">
        <v>1045</v>
      </c>
      <c r="N161" s="35" t="s">
        <v>1374</v>
      </c>
      <c r="O161" s="255" t="s">
        <v>1382</v>
      </c>
      <c r="P161" s="35"/>
      <c r="Q161" s="35" t="s">
        <v>858</v>
      </c>
    </row>
    <row r="162" spans="2:17" s="50" customFormat="1" ht="22.5">
      <c r="B162" s="35">
        <v>159</v>
      </c>
      <c r="C162" s="228" t="s">
        <v>1290</v>
      </c>
      <c r="D162" s="228"/>
      <c r="E162" s="232" t="s">
        <v>1239</v>
      </c>
      <c r="F162" s="229" t="s">
        <v>338</v>
      </c>
      <c r="G162" s="254" t="s">
        <v>339</v>
      </c>
      <c r="H162" s="256" t="s">
        <v>56</v>
      </c>
      <c r="I162" s="36">
        <v>3500</v>
      </c>
      <c r="J162" s="36">
        <v>100</v>
      </c>
      <c r="K162" s="65" t="s">
        <v>1322</v>
      </c>
      <c r="L162" s="232" t="s">
        <v>1273</v>
      </c>
      <c r="M162" s="255" t="s">
        <v>1045</v>
      </c>
      <c r="N162" s="35" t="s">
        <v>1374</v>
      </c>
      <c r="O162" s="255" t="s">
        <v>1382</v>
      </c>
      <c r="P162" s="35"/>
      <c r="Q162" s="35" t="s">
        <v>858</v>
      </c>
    </row>
    <row r="163" spans="2:17" s="50" customFormat="1" ht="22.5">
      <c r="B163" s="35">
        <v>160</v>
      </c>
      <c r="C163" s="228" t="s">
        <v>1388</v>
      </c>
      <c r="D163" s="232"/>
      <c r="E163" s="232" t="s">
        <v>1239</v>
      </c>
      <c r="F163" s="229" t="s">
        <v>340</v>
      </c>
      <c r="G163" s="254" t="s">
        <v>341</v>
      </c>
      <c r="H163" s="256" t="s">
        <v>56</v>
      </c>
      <c r="I163" s="36">
        <v>4630</v>
      </c>
      <c r="J163" s="36">
        <v>100</v>
      </c>
      <c r="K163" s="65" t="s">
        <v>1322</v>
      </c>
      <c r="L163" s="232" t="s">
        <v>1273</v>
      </c>
      <c r="M163" s="255" t="s">
        <v>1045</v>
      </c>
      <c r="N163" s="35" t="s">
        <v>1374</v>
      </c>
      <c r="O163" s="255" t="s">
        <v>1382</v>
      </c>
      <c r="P163" s="35"/>
      <c r="Q163" s="35" t="s">
        <v>858</v>
      </c>
    </row>
    <row r="164" spans="2:17" s="50" customFormat="1" ht="45">
      <c r="B164" s="35">
        <v>161</v>
      </c>
      <c r="C164" s="228" t="s">
        <v>1388</v>
      </c>
      <c r="D164" s="228"/>
      <c r="E164" s="232" t="s">
        <v>1239</v>
      </c>
      <c r="F164" s="229" t="s">
        <v>994</v>
      </c>
      <c r="G164" s="254" t="s">
        <v>342</v>
      </c>
      <c r="H164" s="256" t="s">
        <v>56</v>
      </c>
      <c r="I164" s="36">
        <v>945</v>
      </c>
      <c r="J164" s="36">
        <v>14</v>
      </c>
      <c r="K164" s="65" t="s">
        <v>1322</v>
      </c>
      <c r="L164" s="232" t="s">
        <v>1287</v>
      </c>
      <c r="M164" s="255" t="s">
        <v>1045</v>
      </c>
      <c r="N164" s="35" t="s">
        <v>1374</v>
      </c>
      <c r="O164" s="255" t="s">
        <v>1382</v>
      </c>
      <c r="P164" s="35"/>
      <c r="Q164" s="35" t="s">
        <v>858</v>
      </c>
    </row>
    <row r="165" spans="2:17" s="50" customFormat="1" ht="22.5">
      <c r="B165" s="35">
        <v>162</v>
      </c>
      <c r="C165" s="228" t="s">
        <v>1257</v>
      </c>
      <c r="D165" s="228"/>
      <c r="E165" s="232" t="s">
        <v>1239</v>
      </c>
      <c r="F165" s="229" t="s">
        <v>343</v>
      </c>
      <c r="G165" s="254" t="s">
        <v>344</v>
      </c>
      <c r="H165" s="256" t="s">
        <v>56</v>
      </c>
      <c r="I165" s="36">
        <v>2707</v>
      </c>
      <c r="J165" s="36">
        <v>1000</v>
      </c>
      <c r="K165" s="65" t="s">
        <v>1322</v>
      </c>
      <c r="L165" s="232" t="s">
        <v>1287</v>
      </c>
      <c r="M165" s="255" t="s">
        <v>1045</v>
      </c>
      <c r="N165" s="35" t="s">
        <v>1374</v>
      </c>
      <c r="O165" s="255" t="s">
        <v>1382</v>
      </c>
      <c r="P165" s="35"/>
      <c r="Q165" s="35" t="s">
        <v>858</v>
      </c>
    </row>
    <row r="166" spans="2:17" s="50" customFormat="1" ht="22.5">
      <c r="B166" s="35">
        <v>163</v>
      </c>
      <c r="C166" s="228" t="s">
        <v>1300</v>
      </c>
      <c r="D166" s="232"/>
      <c r="E166" s="232" t="s">
        <v>1239</v>
      </c>
      <c r="F166" s="229" t="s">
        <v>345</v>
      </c>
      <c r="G166" s="254" t="s">
        <v>346</v>
      </c>
      <c r="H166" s="256" t="s">
        <v>56</v>
      </c>
      <c r="I166" s="36">
        <v>768</v>
      </c>
      <c r="J166" s="36">
        <v>200</v>
      </c>
      <c r="K166" s="35" t="s">
        <v>1255</v>
      </c>
      <c r="L166" s="232" t="s">
        <v>1393</v>
      </c>
      <c r="M166" s="255" t="s">
        <v>1045</v>
      </c>
      <c r="N166" s="35" t="s">
        <v>1374</v>
      </c>
      <c r="O166" s="255" t="s">
        <v>1382</v>
      </c>
      <c r="P166" s="35"/>
      <c r="Q166" s="35" t="s">
        <v>858</v>
      </c>
    </row>
    <row r="167" spans="2:17" s="50" customFormat="1" ht="22.5">
      <c r="B167" s="35">
        <v>164</v>
      </c>
      <c r="C167" s="232" t="s">
        <v>1257</v>
      </c>
      <c r="D167" s="232"/>
      <c r="E167" s="232" t="s">
        <v>1239</v>
      </c>
      <c r="F167" s="229" t="s">
        <v>347</v>
      </c>
      <c r="G167" s="254" t="s">
        <v>348</v>
      </c>
      <c r="H167" s="256" t="s">
        <v>56</v>
      </c>
      <c r="I167" s="36">
        <v>707</v>
      </c>
      <c r="J167" s="36">
        <v>200</v>
      </c>
      <c r="K167" s="35" t="s">
        <v>1255</v>
      </c>
      <c r="L167" s="232" t="s">
        <v>1393</v>
      </c>
      <c r="M167" s="255" t="s">
        <v>1045</v>
      </c>
      <c r="N167" s="35" t="s">
        <v>1374</v>
      </c>
      <c r="O167" s="255" t="s">
        <v>1382</v>
      </c>
      <c r="P167" s="35"/>
      <c r="Q167" s="35" t="s">
        <v>858</v>
      </c>
    </row>
    <row r="168" spans="2:17" s="50" customFormat="1" ht="22.5">
      <c r="B168" s="35">
        <v>165</v>
      </c>
      <c r="C168" s="228" t="s">
        <v>1396</v>
      </c>
      <c r="D168" s="232"/>
      <c r="E168" s="232" t="s">
        <v>1239</v>
      </c>
      <c r="F168" s="229" t="s">
        <v>349</v>
      </c>
      <c r="G168" s="254" t="s">
        <v>350</v>
      </c>
      <c r="H168" s="256" t="s">
        <v>56</v>
      </c>
      <c r="I168" s="36">
        <v>391</v>
      </c>
      <c r="J168" s="36">
        <v>100</v>
      </c>
      <c r="K168" s="35" t="s">
        <v>1255</v>
      </c>
      <c r="L168" s="232" t="s">
        <v>1393</v>
      </c>
      <c r="M168" s="255" t="s">
        <v>1045</v>
      </c>
      <c r="N168" s="35" t="s">
        <v>1374</v>
      </c>
      <c r="O168" s="232" t="s">
        <v>351</v>
      </c>
      <c r="P168" s="35"/>
      <c r="Q168" s="35" t="s">
        <v>858</v>
      </c>
    </row>
    <row r="169" spans="2:17" s="50" customFormat="1" ht="22.5">
      <c r="B169" s="35">
        <v>166</v>
      </c>
      <c r="C169" s="228" t="s">
        <v>1300</v>
      </c>
      <c r="D169" s="228"/>
      <c r="E169" s="232" t="s">
        <v>1239</v>
      </c>
      <c r="F169" s="229" t="s">
        <v>352</v>
      </c>
      <c r="G169" s="254" t="s">
        <v>353</v>
      </c>
      <c r="H169" s="256" t="s">
        <v>56</v>
      </c>
      <c r="I169" s="36">
        <v>424</v>
      </c>
      <c r="J169" s="36">
        <v>100</v>
      </c>
      <c r="K169" s="35" t="s">
        <v>1255</v>
      </c>
      <c r="L169" s="232" t="s">
        <v>1393</v>
      </c>
      <c r="M169" s="255" t="s">
        <v>1045</v>
      </c>
      <c r="N169" s="35" t="s">
        <v>1374</v>
      </c>
      <c r="O169" s="255" t="s">
        <v>1382</v>
      </c>
      <c r="P169" s="35"/>
      <c r="Q169" s="35" t="s">
        <v>858</v>
      </c>
    </row>
    <row r="170" spans="2:17" s="50" customFormat="1" ht="33.75">
      <c r="B170" s="35">
        <v>167</v>
      </c>
      <c r="C170" s="228" t="s">
        <v>1316</v>
      </c>
      <c r="D170" s="228"/>
      <c r="E170" s="232" t="s">
        <v>1262</v>
      </c>
      <c r="F170" s="229" t="s">
        <v>354</v>
      </c>
      <c r="G170" s="254" t="s">
        <v>355</v>
      </c>
      <c r="H170" s="256" t="s">
        <v>1236</v>
      </c>
      <c r="I170" s="36">
        <v>59</v>
      </c>
      <c r="J170" s="36">
        <v>59</v>
      </c>
      <c r="K170" s="65" t="s">
        <v>872</v>
      </c>
      <c r="L170" s="232" t="s">
        <v>1252</v>
      </c>
      <c r="M170" s="255" t="s">
        <v>1045</v>
      </c>
      <c r="N170" s="35" t="s">
        <v>1374</v>
      </c>
      <c r="O170" s="255" t="s">
        <v>1382</v>
      </c>
      <c r="P170" s="35"/>
      <c r="Q170" s="35" t="s">
        <v>858</v>
      </c>
    </row>
    <row r="171" spans="2:17" s="50" customFormat="1" ht="33.75">
      <c r="B171" s="35">
        <v>168</v>
      </c>
      <c r="C171" s="228" t="s">
        <v>1396</v>
      </c>
      <c r="D171" s="232"/>
      <c r="E171" s="232" t="s">
        <v>1262</v>
      </c>
      <c r="F171" s="229" t="s">
        <v>356</v>
      </c>
      <c r="G171" s="254" t="s">
        <v>355</v>
      </c>
      <c r="H171" s="256" t="s">
        <v>1236</v>
      </c>
      <c r="I171" s="36">
        <v>134</v>
      </c>
      <c r="J171" s="36">
        <v>133</v>
      </c>
      <c r="K171" s="65" t="s">
        <v>872</v>
      </c>
      <c r="L171" s="232" t="s">
        <v>1252</v>
      </c>
      <c r="M171" s="255" t="s">
        <v>1045</v>
      </c>
      <c r="N171" s="35" t="s">
        <v>1374</v>
      </c>
      <c r="O171" s="255" t="s">
        <v>1382</v>
      </c>
      <c r="P171" s="35"/>
      <c r="Q171" s="35" t="s">
        <v>858</v>
      </c>
    </row>
    <row r="172" spans="2:17" s="50" customFormat="1" ht="45">
      <c r="B172" s="35">
        <v>169</v>
      </c>
      <c r="C172" s="228" t="s">
        <v>1257</v>
      </c>
      <c r="D172" s="232"/>
      <c r="E172" s="232" t="s">
        <v>1262</v>
      </c>
      <c r="F172" s="229" t="s">
        <v>357</v>
      </c>
      <c r="G172" s="254" t="s">
        <v>358</v>
      </c>
      <c r="H172" s="256" t="s">
        <v>56</v>
      </c>
      <c r="I172" s="36">
        <v>300</v>
      </c>
      <c r="J172" s="36">
        <v>300</v>
      </c>
      <c r="K172" s="35" t="s">
        <v>1255</v>
      </c>
      <c r="L172" s="232" t="s">
        <v>1252</v>
      </c>
      <c r="M172" s="255" t="s">
        <v>1045</v>
      </c>
      <c r="N172" s="35" t="s">
        <v>1374</v>
      </c>
      <c r="O172" s="255" t="s">
        <v>1382</v>
      </c>
      <c r="P172" s="35"/>
      <c r="Q172" s="35" t="s">
        <v>858</v>
      </c>
    </row>
    <row r="173" spans="2:17" s="50" customFormat="1" ht="22.5">
      <c r="B173" s="35">
        <v>170</v>
      </c>
      <c r="C173" s="66" t="s">
        <v>1290</v>
      </c>
      <c r="D173" s="66">
        <v>6</v>
      </c>
      <c r="E173" s="35" t="s">
        <v>1238</v>
      </c>
      <c r="F173" s="74" t="s">
        <v>359</v>
      </c>
      <c r="G173" s="34" t="s">
        <v>360</v>
      </c>
      <c r="H173" s="256" t="s">
        <v>56</v>
      </c>
      <c r="I173" s="36">
        <v>2170</v>
      </c>
      <c r="J173" s="36">
        <v>500</v>
      </c>
      <c r="K173" s="65" t="s">
        <v>1255</v>
      </c>
      <c r="L173" s="35" t="s">
        <v>1252</v>
      </c>
      <c r="M173" s="35" t="s">
        <v>1288</v>
      </c>
      <c r="N173" s="35" t="s">
        <v>1375</v>
      </c>
      <c r="O173" s="35" t="s">
        <v>361</v>
      </c>
      <c r="P173" s="233"/>
      <c r="Q173" s="35" t="s">
        <v>858</v>
      </c>
    </row>
    <row r="174" spans="2:17" s="50" customFormat="1" ht="22.5">
      <c r="B174" s="35">
        <v>171</v>
      </c>
      <c r="C174" s="66" t="s">
        <v>1290</v>
      </c>
      <c r="D174" s="66">
        <v>6</v>
      </c>
      <c r="E174" s="35" t="s">
        <v>1238</v>
      </c>
      <c r="F174" s="74" t="s">
        <v>758</v>
      </c>
      <c r="G174" s="34" t="s">
        <v>759</v>
      </c>
      <c r="H174" s="256" t="s">
        <v>56</v>
      </c>
      <c r="I174" s="36">
        <v>1510</v>
      </c>
      <c r="J174" s="36">
        <v>500</v>
      </c>
      <c r="K174" s="65" t="s">
        <v>1255</v>
      </c>
      <c r="L174" s="35" t="s">
        <v>1252</v>
      </c>
      <c r="M174" s="35" t="s">
        <v>1288</v>
      </c>
      <c r="N174" s="35" t="s">
        <v>1375</v>
      </c>
      <c r="O174" s="35" t="s">
        <v>760</v>
      </c>
      <c r="P174" s="233"/>
      <c r="Q174" s="35" t="s">
        <v>858</v>
      </c>
    </row>
    <row r="175" spans="2:17" s="50" customFormat="1" ht="22.5">
      <c r="B175" s="35">
        <v>172</v>
      </c>
      <c r="C175" s="66" t="s">
        <v>1290</v>
      </c>
      <c r="D175" s="66">
        <v>6</v>
      </c>
      <c r="E175" s="35" t="s">
        <v>1238</v>
      </c>
      <c r="F175" s="74" t="s">
        <v>761</v>
      </c>
      <c r="G175" s="34" t="s">
        <v>762</v>
      </c>
      <c r="H175" s="35" t="s">
        <v>1236</v>
      </c>
      <c r="I175" s="36">
        <v>120</v>
      </c>
      <c r="J175" s="36">
        <v>50</v>
      </c>
      <c r="K175" s="65" t="s">
        <v>1255</v>
      </c>
      <c r="L175" s="35" t="s">
        <v>1252</v>
      </c>
      <c r="M175" s="35" t="s">
        <v>1288</v>
      </c>
      <c r="N175" s="35" t="s">
        <v>1375</v>
      </c>
      <c r="O175" s="35" t="s">
        <v>763</v>
      </c>
      <c r="P175" s="233"/>
      <c r="Q175" s="35" t="s">
        <v>858</v>
      </c>
    </row>
    <row r="176" spans="2:17" s="50" customFormat="1" ht="22.5">
      <c r="B176" s="35">
        <v>173</v>
      </c>
      <c r="C176" s="66" t="s">
        <v>1290</v>
      </c>
      <c r="D176" s="66">
        <v>6</v>
      </c>
      <c r="E176" s="35" t="s">
        <v>1238</v>
      </c>
      <c r="F176" s="74" t="s">
        <v>764</v>
      </c>
      <c r="G176" s="34" t="s">
        <v>765</v>
      </c>
      <c r="H176" s="256" t="s">
        <v>56</v>
      </c>
      <c r="I176" s="36">
        <v>300</v>
      </c>
      <c r="J176" s="36">
        <v>100</v>
      </c>
      <c r="K176" s="65" t="s">
        <v>1255</v>
      </c>
      <c r="L176" s="35" t="s">
        <v>1252</v>
      </c>
      <c r="M176" s="35" t="s">
        <v>1288</v>
      </c>
      <c r="N176" s="35" t="s">
        <v>1375</v>
      </c>
      <c r="O176" s="35" t="s">
        <v>766</v>
      </c>
      <c r="P176" s="233"/>
      <c r="Q176" s="35" t="s">
        <v>858</v>
      </c>
    </row>
    <row r="177" spans="2:17" s="50" customFormat="1" ht="22.5">
      <c r="B177" s="35">
        <v>174</v>
      </c>
      <c r="C177" s="66" t="s">
        <v>1290</v>
      </c>
      <c r="D177" s="66">
        <v>6</v>
      </c>
      <c r="E177" s="35" t="s">
        <v>1238</v>
      </c>
      <c r="F177" s="74" t="s">
        <v>767</v>
      </c>
      <c r="G177" s="34" t="s">
        <v>768</v>
      </c>
      <c r="H177" s="256" t="s">
        <v>56</v>
      </c>
      <c r="I177" s="36">
        <v>350</v>
      </c>
      <c r="J177" s="36">
        <v>100</v>
      </c>
      <c r="K177" s="65" t="s">
        <v>1255</v>
      </c>
      <c r="L177" s="35" t="s">
        <v>1252</v>
      </c>
      <c r="M177" s="35" t="s">
        <v>1288</v>
      </c>
      <c r="N177" s="35" t="s">
        <v>1375</v>
      </c>
      <c r="O177" s="35" t="s">
        <v>769</v>
      </c>
      <c r="P177" s="233"/>
      <c r="Q177" s="35" t="s">
        <v>858</v>
      </c>
    </row>
    <row r="178" spans="2:17" s="50" customFormat="1" ht="22.5">
      <c r="B178" s="35">
        <v>175</v>
      </c>
      <c r="C178" s="66" t="s">
        <v>1290</v>
      </c>
      <c r="D178" s="66">
        <v>6</v>
      </c>
      <c r="E178" s="35" t="s">
        <v>1238</v>
      </c>
      <c r="F178" s="74" t="s">
        <v>770</v>
      </c>
      <c r="G178" s="34" t="s">
        <v>771</v>
      </c>
      <c r="H178" s="256" t="s">
        <v>56</v>
      </c>
      <c r="I178" s="36">
        <v>630</v>
      </c>
      <c r="J178" s="36">
        <v>100</v>
      </c>
      <c r="K178" s="65" t="s">
        <v>1255</v>
      </c>
      <c r="L178" s="35" t="s">
        <v>1252</v>
      </c>
      <c r="M178" s="35" t="s">
        <v>1288</v>
      </c>
      <c r="N178" s="35" t="s">
        <v>1375</v>
      </c>
      <c r="O178" s="69" t="s">
        <v>1382</v>
      </c>
      <c r="P178" s="233"/>
      <c r="Q178" s="35" t="s">
        <v>858</v>
      </c>
    </row>
    <row r="179" spans="2:17" s="50" customFormat="1" ht="22.5">
      <c r="B179" s="35">
        <v>176</v>
      </c>
      <c r="C179" s="66" t="s">
        <v>1300</v>
      </c>
      <c r="D179" s="66">
        <v>7</v>
      </c>
      <c r="E179" s="35" t="s">
        <v>1238</v>
      </c>
      <c r="F179" s="74" t="s">
        <v>995</v>
      </c>
      <c r="G179" s="34" t="s">
        <v>772</v>
      </c>
      <c r="H179" s="256" t="s">
        <v>56</v>
      </c>
      <c r="I179" s="36">
        <v>2877</v>
      </c>
      <c r="J179" s="36">
        <v>100</v>
      </c>
      <c r="K179" s="65" t="s">
        <v>1255</v>
      </c>
      <c r="L179" s="35" t="s">
        <v>1252</v>
      </c>
      <c r="M179" s="35" t="s">
        <v>1288</v>
      </c>
      <c r="N179" s="35" t="s">
        <v>1375</v>
      </c>
      <c r="O179" s="69" t="s">
        <v>1382</v>
      </c>
      <c r="P179" s="233"/>
      <c r="Q179" s="35" t="s">
        <v>858</v>
      </c>
    </row>
    <row r="180" spans="2:17" s="50" customFormat="1" ht="22.5">
      <c r="B180" s="35">
        <v>177</v>
      </c>
      <c r="C180" s="66" t="s">
        <v>1300</v>
      </c>
      <c r="D180" s="66">
        <v>7</v>
      </c>
      <c r="E180" s="35" t="s">
        <v>1238</v>
      </c>
      <c r="F180" s="74" t="s">
        <v>773</v>
      </c>
      <c r="G180" s="34" t="s">
        <v>774</v>
      </c>
      <c r="H180" s="256" t="s">
        <v>56</v>
      </c>
      <c r="I180" s="36">
        <v>700</v>
      </c>
      <c r="J180" s="36">
        <v>100</v>
      </c>
      <c r="K180" s="65" t="s">
        <v>1255</v>
      </c>
      <c r="L180" s="35" t="s">
        <v>1252</v>
      </c>
      <c r="M180" s="35" t="s">
        <v>1288</v>
      </c>
      <c r="N180" s="35" t="s">
        <v>1375</v>
      </c>
      <c r="O180" s="35" t="s">
        <v>775</v>
      </c>
      <c r="P180" s="233"/>
      <c r="Q180" s="35" t="s">
        <v>858</v>
      </c>
    </row>
    <row r="181" spans="2:17" s="50" customFormat="1" ht="22.5">
      <c r="B181" s="35">
        <v>178</v>
      </c>
      <c r="C181" s="66" t="s">
        <v>1300</v>
      </c>
      <c r="D181" s="66">
        <v>7</v>
      </c>
      <c r="E181" s="35" t="s">
        <v>1238</v>
      </c>
      <c r="F181" s="74" t="s">
        <v>776</v>
      </c>
      <c r="G181" s="34" t="s">
        <v>777</v>
      </c>
      <c r="H181" s="256" t="s">
        <v>56</v>
      </c>
      <c r="I181" s="36">
        <v>650</v>
      </c>
      <c r="J181" s="36">
        <v>100</v>
      </c>
      <c r="K181" s="65" t="s">
        <v>1255</v>
      </c>
      <c r="L181" s="35" t="s">
        <v>1252</v>
      </c>
      <c r="M181" s="35" t="s">
        <v>1288</v>
      </c>
      <c r="N181" s="35" t="s">
        <v>1375</v>
      </c>
      <c r="O181" s="35" t="s">
        <v>778</v>
      </c>
      <c r="P181" s="233"/>
      <c r="Q181" s="35" t="s">
        <v>858</v>
      </c>
    </row>
    <row r="182" spans="2:17" s="50" customFormat="1" ht="22.5">
      <c r="B182" s="35">
        <v>179</v>
      </c>
      <c r="C182" s="66" t="s">
        <v>1300</v>
      </c>
      <c r="D182" s="66">
        <v>7</v>
      </c>
      <c r="E182" s="35" t="s">
        <v>1238</v>
      </c>
      <c r="F182" s="74" t="s">
        <v>779</v>
      </c>
      <c r="G182" s="34" t="s">
        <v>780</v>
      </c>
      <c r="H182" s="256" t="s">
        <v>56</v>
      </c>
      <c r="I182" s="36">
        <v>350</v>
      </c>
      <c r="J182" s="36">
        <v>100</v>
      </c>
      <c r="K182" s="65" t="s">
        <v>1255</v>
      </c>
      <c r="L182" s="35" t="s">
        <v>1252</v>
      </c>
      <c r="M182" s="35" t="s">
        <v>1288</v>
      </c>
      <c r="N182" s="35" t="s">
        <v>1375</v>
      </c>
      <c r="O182" s="69" t="s">
        <v>1382</v>
      </c>
      <c r="P182" s="233"/>
      <c r="Q182" s="35" t="s">
        <v>858</v>
      </c>
    </row>
    <row r="183" spans="2:17" s="50" customFormat="1" ht="22.5">
      <c r="B183" s="35">
        <v>180</v>
      </c>
      <c r="C183" s="66" t="s">
        <v>1392</v>
      </c>
      <c r="D183" s="66">
        <v>8</v>
      </c>
      <c r="E183" s="35" t="s">
        <v>996</v>
      </c>
      <c r="F183" s="74" t="s">
        <v>997</v>
      </c>
      <c r="G183" s="34" t="s">
        <v>998</v>
      </c>
      <c r="H183" s="256" t="s">
        <v>56</v>
      </c>
      <c r="I183" s="36">
        <v>350</v>
      </c>
      <c r="J183" s="36">
        <v>300</v>
      </c>
      <c r="K183" s="65" t="s">
        <v>1244</v>
      </c>
      <c r="L183" s="35" t="s">
        <v>1245</v>
      </c>
      <c r="M183" s="35" t="s">
        <v>1288</v>
      </c>
      <c r="N183" s="35" t="s">
        <v>1375</v>
      </c>
      <c r="O183" s="35" t="s">
        <v>999</v>
      </c>
      <c r="P183" s="233"/>
      <c r="Q183" s="35" t="s">
        <v>858</v>
      </c>
    </row>
    <row r="184" spans="2:17" s="50" customFormat="1" ht="22.5">
      <c r="B184" s="35">
        <v>181</v>
      </c>
      <c r="C184" s="66" t="s">
        <v>1392</v>
      </c>
      <c r="D184" s="66">
        <v>8</v>
      </c>
      <c r="E184" s="35" t="s">
        <v>996</v>
      </c>
      <c r="F184" s="74" t="s">
        <v>1000</v>
      </c>
      <c r="G184" s="34" t="s">
        <v>1001</v>
      </c>
      <c r="H184" s="256" t="s">
        <v>56</v>
      </c>
      <c r="I184" s="36">
        <v>350</v>
      </c>
      <c r="J184" s="36">
        <v>300</v>
      </c>
      <c r="K184" s="65" t="s">
        <v>1244</v>
      </c>
      <c r="L184" s="35" t="s">
        <v>1002</v>
      </c>
      <c r="M184" s="35" t="s">
        <v>1288</v>
      </c>
      <c r="N184" s="35" t="s">
        <v>1375</v>
      </c>
      <c r="O184" s="69" t="s">
        <v>1382</v>
      </c>
      <c r="P184" s="233"/>
      <c r="Q184" s="35" t="s">
        <v>858</v>
      </c>
    </row>
    <row r="185" spans="2:17" s="50" customFormat="1" ht="22.5">
      <c r="B185" s="35">
        <v>182</v>
      </c>
      <c r="C185" s="66" t="s">
        <v>1396</v>
      </c>
      <c r="D185" s="66">
        <v>9</v>
      </c>
      <c r="E185" s="35" t="s">
        <v>1239</v>
      </c>
      <c r="F185" s="74" t="s">
        <v>781</v>
      </c>
      <c r="G185" s="34" t="s">
        <v>1003</v>
      </c>
      <c r="H185" s="256" t="s">
        <v>56</v>
      </c>
      <c r="I185" s="36">
        <v>6000</v>
      </c>
      <c r="J185" s="36">
        <v>500</v>
      </c>
      <c r="K185" s="65" t="s">
        <v>1322</v>
      </c>
      <c r="L185" s="35" t="s">
        <v>1273</v>
      </c>
      <c r="M185" s="35" t="s">
        <v>1288</v>
      </c>
      <c r="N185" s="35" t="s">
        <v>1375</v>
      </c>
      <c r="O185" s="69" t="s">
        <v>1382</v>
      </c>
      <c r="P185" s="233"/>
      <c r="Q185" s="35" t="s">
        <v>858</v>
      </c>
    </row>
    <row r="186" spans="2:17" s="50" customFormat="1" ht="22.5">
      <c r="B186" s="35">
        <v>183</v>
      </c>
      <c r="C186" s="66" t="s">
        <v>1396</v>
      </c>
      <c r="D186" s="66">
        <v>9</v>
      </c>
      <c r="E186" s="35" t="s">
        <v>1239</v>
      </c>
      <c r="F186" s="74" t="s">
        <v>1004</v>
      </c>
      <c r="G186" s="34" t="s">
        <v>1003</v>
      </c>
      <c r="H186" s="256" t="s">
        <v>56</v>
      </c>
      <c r="I186" s="36">
        <v>6000</v>
      </c>
      <c r="J186" s="36">
        <v>500</v>
      </c>
      <c r="K186" s="65" t="s">
        <v>1322</v>
      </c>
      <c r="L186" s="35" t="s">
        <v>1273</v>
      </c>
      <c r="M186" s="35" t="s">
        <v>1288</v>
      </c>
      <c r="N186" s="35" t="s">
        <v>1375</v>
      </c>
      <c r="O186" s="69" t="s">
        <v>1382</v>
      </c>
      <c r="P186" s="233"/>
      <c r="Q186" s="35" t="s">
        <v>858</v>
      </c>
    </row>
    <row r="187" spans="2:17" s="50" customFormat="1" ht="22.5">
      <c r="B187" s="35">
        <v>184</v>
      </c>
      <c r="C187" s="66" t="s">
        <v>1294</v>
      </c>
      <c r="D187" s="66">
        <v>10</v>
      </c>
      <c r="E187" s="35" t="s">
        <v>996</v>
      </c>
      <c r="F187" s="74" t="s">
        <v>1005</v>
      </c>
      <c r="G187" s="34" t="s">
        <v>1006</v>
      </c>
      <c r="H187" s="35" t="s">
        <v>1243</v>
      </c>
      <c r="I187" s="36">
        <v>180</v>
      </c>
      <c r="J187" s="36">
        <v>50</v>
      </c>
      <c r="K187" s="65" t="s">
        <v>1244</v>
      </c>
      <c r="L187" s="35" t="s">
        <v>1002</v>
      </c>
      <c r="M187" s="35" t="s">
        <v>1288</v>
      </c>
      <c r="N187" s="35" t="s">
        <v>1375</v>
      </c>
      <c r="O187" s="69" t="s">
        <v>1382</v>
      </c>
      <c r="P187" s="233"/>
      <c r="Q187" s="35" t="s">
        <v>858</v>
      </c>
    </row>
    <row r="188" spans="2:17" s="50" customFormat="1" ht="22.5">
      <c r="B188" s="35">
        <v>185</v>
      </c>
      <c r="C188" s="66" t="s">
        <v>1294</v>
      </c>
      <c r="D188" s="66">
        <v>10</v>
      </c>
      <c r="E188" s="35" t="s">
        <v>996</v>
      </c>
      <c r="F188" s="74" t="s">
        <v>1007</v>
      </c>
      <c r="G188" s="34" t="s">
        <v>1008</v>
      </c>
      <c r="H188" s="35" t="s">
        <v>1243</v>
      </c>
      <c r="I188" s="36">
        <v>180</v>
      </c>
      <c r="J188" s="36">
        <v>50</v>
      </c>
      <c r="K188" s="65" t="s">
        <v>1244</v>
      </c>
      <c r="L188" s="35" t="s">
        <v>1002</v>
      </c>
      <c r="M188" s="35" t="s">
        <v>1288</v>
      </c>
      <c r="N188" s="35" t="s">
        <v>1375</v>
      </c>
      <c r="O188" s="69" t="s">
        <v>1382</v>
      </c>
      <c r="P188" s="233"/>
      <c r="Q188" s="35" t="s">
        <v>858</v>
      </c>
    </row>
    <row r="189" spans="2:17" s="50" customFormat="1" ht="22.5">
      <c r="B189" s="35">
        <v>186</v>
      </c>
      <c r="C189" s="66" t="s">
        <v>1294</v>
      </c>
      <c r="D189" s="66">
        <v>10</v>
      </c>
      <c r="E189" s="35" t="s">
        <v>996</v>
      </c>
      <c r="F189" s="74" t="s">
        <v>1009</v>
      </c>
      <c r="G189" s="34" t="s">
        <v>1010</v>
      </c>
      <c r="H189" s="35" t="s">
        <v>1243</v>
      </c>
      <c r="I189" s="36">
        <v>200</v>
      </c>
      <c r="J189" s="247">
        <v>50</v>
      </c>
      <c r="K189" s="35" t="s">
        <v>1244</v>
      </c>
      <c r="L189" s="35" t="s">
        <v>1002</v>
      </c>
      <c r="M189" s="35" t="s">
        <v>1288</v>
      </c>
      <c r="N189" s="35" t="s">
        <v>1375</v>
      </c>
      <c r="O189" s="35" t="s">
        <v>1011</v>
      </c>
      <c r="P189" s="233"/>
      <c r="Q189" s="35" t="s">
        <v>858</v>
      </c>
    </row>
    <row r="190" spans="2:17" s="50" customFormat="1" ht="22.5">
      <c r="B190" s="35">
        <v>187</v>
      </c>
      <c r="C190" s="67" t="s">
        <v>1284</v>
      </c>
      <c r="D190" s="66">
        <v>11</v>
      </c>
      <c r="E190" s="35" t="s">
        <v>996</v>
      </c>
      <c r="F190" s="74" t="s">
        <v>1012</v>
      </c>
      <c r="G190" s="34" t="s">
        <v>1013</v>
      </c>
      <c r="H190" s="256" t="s">
        <v>56</v>
      </c>
      <c r="I190" s="36">
        <v>700</v>
      </c>
      <c r="J190" s="247">
        <v>10</v>
      </c>
      <c r="K190" s="35" t="s">
        <v>1244</v>
      </c>
      <c r="L190" s="35" t="s">
        <v>1002</v>
      </c>
      <c r="M190" s="35" t="s">
        <v>1288</v>
      </c>
      <c r="N190" s="35" t="s">
        <v>1375</v>
      </c>
      <c r="O190" s="69" t="s">
        <v>1382</v>
      </c>
      <c r="P190" s="233"/>
      <c r="Q190" s="35" t="s">
        <v>858</v>
      </c>
    </row>
    <row r="191" spans="2:17" s="50" customFormat="1" ht="22.5">
      <c r="B191" s="35">
        <v>188</v>
      </c>
      <c r="C191" s="66" t="s">
        <v>1284</v>
      </c>
      <c r="D191" s="66">
        <v>11</v>
      </c>
      <c r="E191" s="35" t="s">
        <v>1239</v>
      </c>
      <c r="F191" s="74" t="s">
        <v>1014</v>
      </c>
      <c r="G191" s="34" t="s">
        <v>1003</v>
      </c>
      <c r="H191" s="256" t="s">
        <v>56</v>
      </c>
      <c r="I191" s="36">
        <v>4000</v>
      </c>
      <c r="J191" s="36">
        <v>300</v>
      </c>
      <c r="K191" s="65" t="s">
        <v>1322</v>
      </c>
      <c r="L191" s="35" t="s">
        <v>1273</v>
      </c>
      <c r="M191" s="35" t="s">
        <v>1288</v>
      </c>
      <c r="N191" s="35" t="s">
        <v>1375</v>
      </c>
      <c r="O191" s="69" t="s">
        <v>1382</v>
      </c>
      <c r="P191" s="233"/>
      <c r="Q191" s="35" t="s">
        <v>858</v>
      </c>
    </row>
    <row r="192" spans="2:17" s="50" customFormat="1" ht="22.5">
      <c r="B192" s="35">
        <v>189</v>
      </c>
      <c r="C192" s="67" t="s">
        <v>1284</v>
      </c>
      <c r="D192" s="66">
        <v>11</v>
      </c>
      <c r="E192" s="35" t="s">
        <v>996</v>
      </c>
      <c r="F192" s="74" t="s">
        <v>1015</v>
      </c>
      <c r="G192" s="34" t="s">
        <v>1016</v>
      </c>
      <c r="H192" s="256" t="s">
        <v>56</v>
      </c>
      <c r="I192" s="36">
        <v>1500</v>
      </c>
      <c r="J192" s="247">
        <v>0</v>
      </c>
      <c r="K192" s="35" t="s">
        <v>1244</v>
      </c>
      <c r="L192" s="35" t="s">
        <v>1245</v>
      </c>
      <c r="M192" s="35" t="s">
        <v>1288</v>
      </c>
      <c r="N192" s="35" t="s">
        <v>1375</v>
      </c>
      <c r="O192" s="35" t="s">
        <v>1017</v>
      </c>
      <c r="P192" s="233"/>
      <c r="Q192" s="35" t="s">
        <v>858</v>
      </c>
    </row>
    <row r="193" spans="2:17" s="50" customFormat="1" ht="22.5">
      <c r="B193" s="35">
        <v>190</v>
      </c>
      <c r="C193" s="67" t="s">
        <v>1316</v>
      </c>
      <c r="D193" s="66"/>
      <c r="E193" s="35" t="s">
        <v>1262</v>
      </c>
      <c r="F193" s="74" t="s">
        <v>782</v>
      </c>
      <c r="G193" s="34" t="s">
        <v>1018</v>
      </c>
      <c r="H193" s="256" t="s">
        <v>56</v>
      </c>
      <c r="I193" s="36">
        <v>1184</v>
      </c>
      <c r="J193" s="247">
        <v>75</v>
      </c>
      <c r="K193" s="35" t="s">
        <v>1255</v>
      </c>
      <c r="L193" s="35" t="s">
        <v>1273</v>
      </c>
      <c r="M193" s="35" t="s">
        <v>1288</v>
      </c>
      <c r="N193" s="35" t="s">
        <v>1375</v>
      </c>
      <c r="O193" s="35" t="s">
        <v>1019</v>
      </c>
      <c r="P193" s="233"/>
      <c r="Q193" s="35" t="s">
        <v>858</v>
      </c>
    </row>
    <row r="194" spans="2:17" s="50" customFormat="1" ht="22.5">
      <c r="B194" s="35">
        <v>191</v>
      </c>
      <c r="C194" s="67" t="s">
        <v>1316</v>
      </c>
      <c r="D194" s="66"/>
      <c r="E194" s="35" t="s">
        <v>1262</v>
      </c>
      <c r="F194" s="74" t="s">
        <v>1020</v>
      </c>
      <c r="G194" s="34" t="s">
        <v>1018</v>
      </c>
      <c r="H194" s="256" t="s">
        <v>56</v>
      </c>
      <c r="I194" s="36">
        <v>1914</v>
      </c>
      <c r="J194" s="247">
        <v>210</v>
      </c>
      <c r="K194" s="35" t="s">
        <v>1255</v>
      </c>
      <c r="L194" s="35" t="s">
        <v>1273</v>
      </c>
      <c r="M194" s="35" t="s">
        <v>1288</v>
      </c>
      <c r="N194" s="35" t="s">
        <v>1375</v>
      </c>
      <c r="O194" s="35" t="s">
        <v>1021</v>
      </c>
      <c r="P194" s="233"/>
      <c r="Q194" s="35" t="s">
        <v>858</v>
      </c>
    </row>
    <row r="195" spans="2:17" s="50" customFormat="1" ht="22.5">
      <c r="B195" s="35">
        <v>192</v>
      </c>
      <c r="C195" s="67" t="s">
        <v>1257</v>
      </c>
      <c r="D195" s="66"/>
      <c r="E195" s="35" t="s">
        <v>1262</v>
      </c>
      <c r="F195" s="74" t="s">
        <v>1022</v>
      </c>
      <c r="G195" s="34" t="s">
        <v>1018</v>
      </c>
      <c r="H195" s="256" t="s">
        <v>56</v>
      </c>
      <c r="I195" s="36">
        <v>1000</v>
      </c>
      <c r="J195" s="247">
        <v>1000</v>
      </c>
      <c r="K195" s="35" t="s">
        <v>1255</v>
      </c>
      <c r="L195" s="35" t="s">
        <v>1252</v>
      </c>
      <c r="M195" s="35" t="s">
        <v>1288</v>
      </c>
      <c r="N195" s="35" t="s">
        <v>1375</v>
      </c>
      <c r="O195" s="69" t="s">
        <v>1382</v>
      </c>
      <c r="P195" s="233"/>
      <c r="Q195" s="35" t="s">
        <v>858</v>
      </c>
    </row>
    <row r="196" spans="2:17" s="50" customFormat="1" ht="22.5">
      <c r="B196" s="35">
        <v>193</v>
      </c>
      <c r="C196" s="67" t="s">
        <v>1290</v>
      </c>
      <c r="D196" s="66"/>
      <c r="E196" s="35" t="s">
        <v>1262</v>
      </c>
      <c r="F196" s="74" t="s">
        <v>1023</v>
      </c>
      <c r="G196" s="34" t="s">
        <v>1018</v>
      </c>
      <c r="H196" s="256" t="s">
        <v>56</v>
      </c>
      <c r="I196" s="36">
        <v>1124</v>
      </c>
      <c r="J196" s="247">
        <v>1124</v>
      </c>
      <c r="K196" s="35" t="s">
        <v>1255</v>
      </c>
      <c r="L196" s="35" t="s">
        <v>1287</v>
      </c>
      <c r="M196" s="35" t="s">
        <v>1288</v>
      </c>
      <c r="N196" s="35" t="s">
        <v>1375</v>
      </c>
      <c r="O196" s="69" t="s">
        <v>1382</v>
      </c>
      <c r="P196" s="233"/>
      <c r="Q196" s="35" t="s">
        <v>858</v>
      </c>
    </row>
    <row r="197" spans="2:17" s="50" customFormat="1" ht="22.5">
      <c r="B197" s="35">
        <v>194</v>
      </c>
      <c r="C197" s="236" t="s">
        <v>1257</v>
      </c>
      <c r="D197" s="236">
        <v>12</v>
      </c>
      <c r="E197" s="69" t="s">
        <v>1238</v>
      </c>
      <c r="F197" s="70" t="s">
        <v>1024</v>
      </c>
      <c r="G197" s="75" t="s">
        <v>1025</v>
      </c>
      <c r="H197" s="256" t="s">
        <v>56</v>
      </c>
      <c r="I197" s="109">
        <v>1100</v>
      </c>
      <c r="J197" s="109">
        <v>500</v>
      </c>
      <c r="K197" s="257" t="s">
        <v>1255</v>
      </c>
      <c r="L197" s="69" t="s">
        <v>1252</v>
      </c>
      <c r="M197" s="69" t="s">
        <v>991</v>
      </c>
      <c r="N197" s="69" t="s">
        <v>1376</v>
      </c>
      <c r="O197" s="69" t="s">
        <v>1382</v>
      </c>
      <c r="P197" s="258"/>
      <c r="Q197" s="35" t="s">
        <v>858</v>
      </c>
    </row>
    <row r="198" spans="2:17" s="50" customFormat="1" ht="22.5">
      <c r="B198" s="35">
        <v>195</v>
      </c>
      <c r="C198" s="236" t="s">
        <v>1257</v>
      </c>
      <c r="D198" s="236">
        <v>12</v>
      </c>
      <c r="E198" s="69" t="s">
        <v>1238</v>
      </c>
      <c r="F198" s="70" t="s">
        <v>1026</v>
      </c>
      <c r="G198" s="75" t="s">
        <v>1027</v>
      </c>
      <c r="H198" s="256" t="s">
        <v>56</v>
      </c>
      <c r="I198" s="109">
        <v>450</v>
      </c>
      <c r="J198" s="109">
        <v>200</v>
      </c>
      <c r="K198" s="257" t="s">
        <v>1255</v>
      </c>
      <c r="L198" s="69" t="s">
        <v>1252</v>
      </c>
      <c r="M198" s="69" t="s">
        <v>991</v>
      </c>
      <c r="N198" s="69" t="s">
        <v>1376</v>
      </c>
      <c r="O198" s="69" t="s">
        <v>1382</v>
      </c>
      <c r="P198" s="258"/>
      <c r="Q198" s="35" t="s">
        <v>858</v>
      </c>
    </row>
    <row r="199" spans="2:17" s="50" customFormat="1" ht="22.5">
      <c r="B199" s="35">
        <v>196</v>
      </c>
      <c r="C199" s="236" t="s">
        <v>1257</v>
      </c>
      <c r="D199" s="236">
        <v>12</v>
      </c>
      <c r="E199" s="69" t="s">
        <v>1238</v>
      </c>
      <c r="F199" s="70" t="s">
        <v>1028</v>
      </c>
      <c r="G199" s="75" t="s">
        <v>1029</v>
      </c>
      <c r="H199" s="256" t="s">
        <v>56</v>
      </c>
      <c r="I199" s="109">
        <v>300</v>
      </c>
      <c r="J199" s="109">
        <v>50</v>
      </c>
      <c r="K199" s="257" t="s">
        <v>1255</v>
      </c>
      <c r="L199" s="69" t="s">
        <v>1252</v>
      </c>
      <c r="M199" s="69" t="s">
        <v>991</v>
      </c>
      <c r="N199" s="69" t="s">
        <v>1376</v>
      </c>
      <c r="O199" s="69" t="s">
        <v>1382</v>
      </c>
      <c r="P199" s="258"/>
      <c r="Q199" s="35" t="s">
        <v>858</v>
      </c>
    </row>
    <row r="200" spans="2:17" s="50" customFormat="1" ht="22.5">
      <c r="B200" s="35">
        <v>197</v>
      </c>
      <c r="C200" s="236" t="s">
        <v>1392</v>
      </c>
      <c r="D200" s="237"/>
      <c r="E200" s="69" t="s">
        <v>996</v>
      </c>
      <c r="F200" s="70" t="s">
        <v>1030</v>
      </c>
      <c r="G200" s="75" t="s">
        <v>1031</v>
      </c>
      <c r="H200" s="256" t="s">
        <v>56</v>
      </c>
      <c r="I200" s="109">
        <v>3000</v>
      </c>
      <c r="J200" s="238">
        <v>500</v>
      </c>
      <c r="K200" s="257" t="s">
        <v>1322</v>
      </c>
      <c r="L200" s="69" t="s">
        <v>1273</v>
      </c>
      <c r="M200" s="69" t="s">
        <v>991</v>
      </c>
      <c r="N200" s="69" t="s">
        <v>1376</v>
      </c>
      <c r="O200" s="69" t="s">
        <v>1382</v>
      </c>
      <c r="P200" s="258"/>
      <c r="Q200" s="35" t="s">
        <v>858</v>
      </c>
    </row>
    <row r="201" spans="2:17" s="50" customFormat="1" ht="22.5">
      <c r="B201" s="35">
        <v>198</v>
      </c>
      <c r="C201" s="236" t="s">
        <v>1290</v>
      </c>
      <c r="D201" s="236">
        <v>13</v>
      </c>
      <c r="E201" s="69" t="s">
        <v>996</v>
      </c>
      <c r="F201" s="70" t="s">
        <v>1032</v>
      </c>
      <c r="G201" s="75" t="s">
        <v>1033</v>
      </c>
      <c r="H201" s="256" t="s">
        <v>56</v>
      </c>
      <c r="I201" s="109">
        <v>620</v>
      </c>
      <c r="J201" s="238">
        <v>40</v>
      </c>
      <c r="K201" s="257" t="s">
        <v>1255</v>
      </c>
      <c r="L201" s="69" t="s">
        <v>1393</v>
      </c>
      <c r="M201" s="69" t="s">
        <v>991</v>
      </c>
      <c r="N201" s="69" t="s">
        <v>1376</v>
      </c>
      <c r="O201" s="69" t="s">
        <v>1382</v>
      </c>
      <c r="P201" s="258"/>
      <c r="Q201" s="35" t="s">
        <v>858</v>
      </c>
    </row>
    <row r="202" spans="2:17" s="50" customFormat="1" ht="22.5">
      <c r="B202" s="35">
        <v>199</v>
      </c>
      <c r="C202" s="236" t="s">
        <v>1290</v>
      </c>
      <c r="D202" s="236">
        <v>13</v>
      </c>
      <c r="E202" s="69" t="s">
        <v>996</v>
      </c>
      <c r="F202" s="70" t="s">
        <v>1034</v>
      </c>
      <c r="G202" s="75" t="s">
        <v>1035</v>
      </c>
      <c r="H202" s="256" t="s">
        <v>56</v>
      </c>
      <c r="I202" s="109">
        <v>1583</v>
      </c>
      <c r="J202" s="238">
        <v>10</v>
      </c>
      <c r="K202" s="257" t="s">
        <v>1322</v>
      </c>
      <c r="L202" s="69" t="s">
        <v>1273</v>
      </c>
      <c r="M202" s="69" t="s">
        <v>991</v>
      </c>
      <c r="N202" s="69" t="s">
        <v>1376</v>
      </c>
      <c r="O202" s="69" t="s">
        <v>1382</v>
      </c>
      <c r="P202" s="258"/>
      <c r="Q202" s="35" t="s">
        <v>858</v>
      </c>
    </row>
    <row r="203" spans="2:17" s="50" customFormat="1" ht="22.5">
      <c r="B203" s="35">
        <v>200</v>
      </c>
      <c r="C203" s="236" t="s">
        <v>1396</v>
      </c>
      <c r="D203" s="237"/>
      <c r="E203" s="69" t="s">
        <v>996</v>
      </c>
      <c r="F203" s="70" t="s">
        <v>1036</v>
      </c>
      <c r="G203" s="75" t="s">
        <v>1037</v>
      </c>
      <c r="H203" s="256" t="s">
        <v>56</v>
      </c>
      <c r="I203" s="109">
        <v>1400</v>
      </c>
      <c r="J203" s="238">
        <v>100</v>
      </c>
      <c r="K203" s="257" t="s">
        <v>1322</v>
      </c>
      <c r="L203" s="69" t="s">
        <v>1273</v>
      </c>
      <c r="M203" s="69" t="s">
        <v>991</v>
      </c>
      <c r="N203" s="69" t="s">
        <v>1376</v>
      </c>
      <c r="O203" s="69" t="s">
        <v>1382</v>
      </c>
      <c r="P203" s="258"/>
      <c r="Q203" s="35" t="s">
        <v>858</v>
      </c>
    </row>
    <row r="204" spans="2:17" s="50" customFormat="1" ht="22.5">
      <c r="B204" s="35">
        <v>201</v>
      </c>
      <c r="C204" s="236" t="s">
        <v>1254</v>
      </c>
      <c r="D204" s="236">
        <v>14</v>
      </c>
      <c r="E204" s="69" t="s">
        <v>996</v>
      </c>
      <c r="F204" s="70" t="s">
        <v>783</v>
      </c>
      <c r="G204" s="75" t="s">
        <v>784</v>
      </c>
      <c r="H204" s="256" t="s">
        <v>56</v>
      </c>
      <c r="I204" s="109">
        <v>702</v>
      </c>
      <c r="J204" s="238">
        <v>50</v>
      </c>
      <c r="K204" s="257" t="s">
        <v>1255</v>
      </c>
      <c r="L204" s="69" t="s">
        <v>1252</v>
      </c>
      <c r="M204" s="69" t="s">
        <v>991</v>
      </c>
      <c r="N204" s="69" t="s">
        <v>1376</v>
      </c>
      <c r="O204" s="69" t="s">
        <v>785</v>
      </c>
      <c r="P204" s="258"/>
      <c r="Q204" s="35" t="s">
        <v>858</v>
      </c>
    </row>
    <row r="205" spans="2:17" s="50" customFormat="1" ht="22.5">
      <c r="B205" s="35">
        <v>202</v>
      </c>
      <c r="C205" s="236" t="s">
        <v>1254</v>
      </c>
      <c r="D205" s="236">
        <v>14</v>
      </c>
      <c r="E205" s="69" t="s">
        <v>996</v>
      </c>
      <c r="F205" s="70" t="s">
        <v>786</v>
      </c>
      <c r="G205" s="75" t="s">
        <v>787</v>
      </c>
      <c r="H205" s="256" t="s">
        <v>1236</v>
      </c>
      <c r="I205" s="109">
        <v>170</v>
      </c>
      <c r="J205" s="109">
        <v>50</v>
      </c>
      <c r="K205" s="257" t="s">
        <v>1255</v>
      </c>
      <c r="L205" s="69" t="s">
        <v>1393</v>
      </c>
      <c r="M205" s="69" t="s">
        <v>991</v>
      </c>
      <c r="N205" s="69" t="s">
        <v>1376</v>
      </c>
      <c r="O205" s="69" t="s">
        <v>1382</v>
      </c>
      <c r="P205" s="258"/>
      <c r="Q205" s="35" t="s">
        <v>858</v>
      </c>
    </row>
    <row r="206" spans="2:17" s="50" customFormat="1" ht="22.5">
      <c r="B206" s="35">
        <v>203</v>
      </c>
      <c r="C206" s="236" t="s">
        <v>1254</v>
      </c>
      <c r="D206" s="237"/>
      <c r="E206" s="69" t="s">
        <v>1238</v>
      </c>
      <c r="F206" s="70" t="s">
        <v>788</v>
      </c>
      <c r="G206" s="75" t="s">
        <v>789</v>
      </c>
      <c r="H206" s="69" t="s">
        <v>56</v>
      </c>
      <c r="I206" s="109">
        <v>621</v>
      </c>
      <c r="J206" s="109">
        <v>621</v>
      </c>
      <c r="K206" s="257" t="s">
        <v>1255</v>
      </c>
      <c r="L206" s="69" t="s">
        <v>1252</v>
      </c>
      <c r="M206" s="69" t="s">
        <v>991</v>
      </c>
      <c r="N206" s="69" t="s">
        <v>1376</v>
      </c>
      <c r="O206" s="69" t="s">
        <v>1382</v>
      </c>
      <c r="P206" s="258"/>
      <c r="Q206" s="35" t="s">
        <v>858</v>
      </c>
    </row>
    <row r="207" spans="2:17" s="50" customFormat="1" ht="22.5">
      <c r="B207" s="35">
        <v>204</v>
      </c>
      <c r="C207" s="236" t="s">
        <v>1294</v>
      </c>
      <c r="D207" s="236">
        <v>15</v>
      </c>
      <c r="E207" s="69" t="s">
        <v>996</v>
      </c>
      <c r="F207" s="70" t="s">
        <v>790</v>
      </c>
      <c r="G207" s="75" t="s">
        <v>791</v>
      </c>
      <c r="H207" s="69" t="s">
        <v>56</v>
      </c>
      <c r="I207" s="109">
        <v>1800</v>
      </c>
      <c r="J207" s="238">
        <v>100</v>
      </c>
      <c r="K207" s="257" t="s">
        <v>1322</v>
      </c>
      <c r="L207" s="69" t="s">
        <v>1273</v>
      </c>
      <c r="M207" s="69" t="s">
        <v>991</v>
      </c>
      <c r="N207" s="69" t="s">
        <v>1376</v>
      </c>
      <c r="O207" s="69" t="s">
        <v>1382</v>
      </c>
      <c r="P207" s="258"/>
      <c r="Q207" s="35" t="s">
        <v>858</v>
      </c>
    </row>
    <row r="208" spans="2:17" s="50" customFormat="1" ht="22.5">
      <c r="B208" s="35">
        <v>205</v>
      </c>
      <c r="C208" s="236" t="s">
        <v>1294</v>
      </c>
      <c r="D208" s="237">
        <v>15</v>
      </c>
      <c r="E208" s="69" t="s">
        <v>996</v>
      </c>
      <c r="F208" s="70" t="s">
        <v>1038</v>
      </c>
      <c r="G208" s="75" t="s">
        <v>792</v>
      </c>
      <c r="H208" s="69" t="s">
        <v>56</v>
      </c>
      <c r="I208" s="109">
        <v>1800</v>
      </c>
      <c r="J208" s="238">
        <v>200</v>
      </c>
      <c r="K208" s="257" t="s">
        <v>1322</v>
      </c>
      <c r="L208" s="69" t="s">
        <v>1273</v>
      </c>
      <c r="M208" s="69" t="s">
        <v>991</v>
      </c>
      <c r="N208" s="69" t="s">
        <v>1376</v>
      </c>
      <c r="O208" s="69" t="s">
        <v>1382</v>
      </c>
      <c r="P208" s="258"/>
      <c r="Q208" s="35" t="s">
        <v>858</v>
      </c>
    </row>
    <row r="209" spans="2:17" s="50" customFormat="1" ht="22.5">
      <c r="B209" s="35">
        <v>206</v>
      </c>
      <c r="C209" s="236" t="s">
        <v>1294</v>
      </c>
      <c r="D209" s="237"/>
      <c r="E209" s="69" t="s">
        <v>1238</v>
      </c>
      <c r="F209" s="70" t="s">
        <v>793</v>
      </c>
      <c r="G209" s="75" t="s">
        <v>794</v>
      </c>
      <c r="H209" s="69" t="s">
        <v>56</v>
      </c>
      <c r="I209" s="109">
        <v>350</v>
      </c>
      <c r="J209" s="109">
        <v>100</v>
      </c>
      <c r="K209" s="257" t="s">
        <v>1255</v>
      </c>
      <c r="L209" s="69" t="s">
        <v>1252</v>
      </c>
      <c r="M209" s="69" t="s">
        <v>991</v>
      </c>
      <c r="N209" s="69" t="s">
        <v>1376</v>
      </c>
      <c r="O209" s="69" t="s">
        <v>795</v>
      </c>
      <c r="P209" s="258"/>
      <c r="Q209" s="35" t="s">
        <v>858</v>
      </c>
    </row>
    <row r="210" spans="2:17" s="50" customFormat="1" ht="22.5">
      <c r="B210" s="35">
        <v>207</v>
      </c>
      <c r="C210" s="236" t="s">
        <v>1300</v>
      </c>
      <c r="D210" s="236">
        <v>16</v>
      </c>
      <c r="E210" s="69" t="s">
        <v>996</v>
      </c>
      <c r="F210" s="70" t="s">
        <v>796</v>
      </c>
      <c r="G210" s="75" t="s">
        <v>797</v>
      </c>
      <c r="H210" s="69" t="s">
        <v>56</v>
      </c>
      <c r="I210" s="109">
        <v>600</v>
      </c>
      <c r="J210" s="109">
        <v>10</v>
      </c>
      <c r="K210" s="257" t="s">
        <v>1322</v>
      </c>
      <c r="L210" s="69" t="s">
        <v>1273</v>
      </c>
      <c r="M210" s="69" t="s">
        <v>991</v>
      </c>
      <c r="N210" s="69" t="s">
        <v>1376</v>
      </c>
      <c r="O210" s="69" t="s">
        <v>798</v>
      </c>
      <c r="P210" s="258"/>
      <c r="Q210" s="35" t="s">
        <v>858</v>
      </c>
    </row>
    <row r="211" spans="2:17" s="50" customFormat="1" ht="22.5">
      <c r="B211" s="35">
        <v>208</v>
      </c>
      <c r="C211" s="236" t="s">
        <v>1300</v>
      </c>
      <c r="D211" s="236">
        <v>16</v>
      </c>
      <c r="E211" s="69" t="s">
        <v>996</v>
      </c>
      <c r="F211" s="70" t="s">
        <v>799</v>
      </c>
      <c r="G211" s="75" t="s">
        <v>800</v>
      </c>
      <c r="H211" s="69" t="s">
        <v>56</v>
      </c>
      <c r="I211" s="109">
        <v>600</v>
      </c>
      <c r="J211" s="109">
        <v>10</v>
      </c>
      <c r="K211" s="257" t="s">
        <v>1322</v>
      </c>
      <c r="L211" s="69" t="s">
        <v>1273</v>
      </c>
      <c r="M211" s="69" t="s">
        <v>991</v>
      </c>
      <c r="N211" s="69" t="s">
        <v>1376</v>
      </c>
      <c r="O211" s="69" t="s">
        <v>801</v>
      </c>
      <c r="P211" s="258"/>
      <c r="Q211" s="35" t="s">
        <v>858</v>
      </c>
    </row>
    <row r="212" spans="2:17" s="50" customFormat="1" ht="22.5">
      <c r="B212" s="35">
        <v>209</v>
      </c>
      <c r="C212" s="236" t="s">
        <v>1300</v>
      </c>
      <c r="D212" s="236">
        <v>17</v>
      </c>
      <c r="E212" s="69" t="s">
        <v>1238</v>
      </c>
      <c r="F212" s="70" t="s">
        <v>1039</v>
      </c>
      <c r="G212" s="75" t="s">
        <v>802</v>
      </c>
      <c r="H212" s="69" t="s">
        <v>56</v>
      </c>
      <c r="I212" s="109">
        <v>1000</v>
      </c>
      <c r="J212" s="109">
        <v>100</v>
      </c>
      <c r="K212" s="257" t="s">
        <v>1322</v>
      </c>
      <c r="L212" s="69" t="s">
        <v>1252</v>
      </c>
      <c r="M212" s="69" t="s">
        <v>991</v>
      </c>
      <c r="N212" s="69" t="s">
        <v>1376</v>
      </c>
      <c r="O212" s="69" t="s">
        <v>1382</v>
      </c>
      <c r="P212" s="258"/>
      <c r="Q212" s="35" t="s">
        <v>858</v>
      </c>
    </row>
    <row r="213" spans="2:17" s="50" customFormat="1" ht="22.5">
      <c r="B213" s="35">
        <v>210</v>
      </c>
      <c r="C213" s="236" t="s">
        <v>1300</v>
      </c>
      <c r="D213" s="236">
        <v>17</v>
      </c>
      <c r="E213" s="69" t="s">
        <v>1238</v>
      </c>
      <c r="F213" s="70" t="s">
        <v>1040</v>
      </c>
      <c r="G213" s="75" t="s">
        <v>803</v>
      </c>
      <c r="H213" s="69" t="s">
        <v>56</v>
      </c>
      <c r="I213" s="109">
        <v>1300</v>
      </c>
      <c r="J213" s="109">
        <v>100</v>
      </c>
      <c r="K213" s="257" t="s">
        <v>1322</v>
      </c>
      <c r="L213" s="69" t="s">
        <v>1252</v>
      </c>
      <c r="M213" s="69" t="s">
        <v>991</v>
      </c>
      <c r="N213" s="69" t="s">
        <v>1376</v>
      </c>
      <c r="O213" s="69" t="s">
        <v>1382</v>
      </c>
      <c r="P213" s="258"/>
      <c r="Q213" s="35" t="s">
        <v>858</v>
      </c>
    </row>
    <row r="214" spans="2:17" s="50" customFormat="1" ht="22.5">
      <c r="B214" s="35">
        <v>211</v>
      </c>
      <c r="C214" s="236" t="s">
        <v>1300</v>
      </c>
      <c r="D214" s="236">
        <v>17</v>
      </c>
      <c r="E214" s="69" t="s">
        <v>1238</v>
      </c>
      <c r="F214" s="70" t="s">
        <v>1041</v>
      </c>
      <c r="G214" s="75" t="s">
        <v>804</v>
      </c>
      <c r="H214" s="69" t="s">
        <v>56</v>
      </c>
      <c r="I214" s="109">
        <v>1200</v>
      </c>
      <c r="J214" s="109">
        <v>100</v>
      </c>
      <c r="K214" s="257" t="s">
        <v>1322</v>
      </c>
      <c r="L214" s="69" t="s">
        <v>1252</v>
      </c>
      <c r="M214" s="69" t="s">
        <v>991</v>
      </c>
      <c r="N214" s="69" t="s">
        <v>1376</v>
      </c>
      <c r="O214" s="69" t="s">
        <v>1382</v>
      </c>
      <c r="P214" s="258"/>
      <c r="Q214" s="35" t="s">
        <v>858</v>
      </c>
    </row>
    <row r="215" spans="2:17" s="50" customFormat="1" ht="22.5">
      <c r="B215" s="35">
        <v>212</v>
      </c>
      <c r="C215" s="236" t="s">
        <v>1388</v>
      </c>
      <c r="D215" s="237"/>
      <c r="E215" s="69" t="s">
        <v>996</v>
      </c>
      <c r="F215" s="70" t="s">
        <v>805</v>
      </c>
      <c r="G215" s="75" t="s">
        <v>806</v>
      </c>
      <c r="H215" s="69" t="s">
        <v>56</v>
      </c>
      <c r="I215" s="109">
        <v>900</v>
      </c>
      <c r="J215" s="238">
        <v>10</v>
      </c>
      <c r="K215" s="257" t="s">
        <v>1322</v>
      </c>
      <c r="L215" s="69" t="s">
        <v>1273</v>
      </c>
      <c r="M215" s="69" t="s">
        <v>991</v>
      </c>
      <c r="N215" s="69" t="s">
        <v>1376</v>
      </c>
      <c r="O215" s="69" t="s">
        <v>1382</v>
      </c>
      <c r="P215" s="258"/>
      <c r="Q215" s="35" t="s">
        <v>858</v>
      </c>
    </row>
    <row r="216" spans="2:17" s="50" customFormat="1" ht="22.5">
      <c r="B216" s="35">
        <v>213</v>
      </c>
      <c r="C216" s="236" t="s">
        <v>1388</v>
      </c>
      <c r="D216" s="236">
        <v>18</v>
      </c>
      <c r="E216" s="69" t="s">
        <v>1238</v>
      </c>
      <c r="F216" s="70" t="s">
        <v>807</v>
      </c>
      <c r="G216" s="75" t="s">
        <v>808</v>
      </c>
      <c r="H216" s="69" t="s">
        <v>56</v>
      </c>
      <c r="I216" s="109">
        <v>1400</v>
      </c>
      <c r="J216" s="109">
        <v>10</v>
      </c>
      <c r="K216" s="257" t="s">
        <v>1255</v>
      </c>
      <c r="L216" s="69" t="s">
        <v>1252</v>
      </c>
      <c r="M216" s="69" t="s">
        <v>991</v>
      </c>
      <c r="N216" s="69" t="s">
        <v>1376</v>
      </c>
      <c r="O216" s="69" t="s">
        <v>1382</v>
      </c>
      <c r="P216" s="258"/>
      <c r="Q216" s="35" t="s">
        <v>858</v>
      </c>
    </row>
    <row r="217" spans="2:17" s="50" customFormat="1" ht="22.5">
      <c r="B217" s="35">
        <v>214</v>
      </c>
      <c r="C217" s="236" t="s">
        <v>1388</v>
      </c>
      <c r="D217" s="236">
        <v>18</v>
      </c>
      <c r="E217" s="69" t="s">
        <v>1238</v>
      </c>
      <c r="F217" s="70" t="s">
        <v>1042</v>
      </c>
      <c r="G217" s="75" t="s">
        <v>809</v>
      </c>
      <c r="H217" s="69" t="s">
        <v>56</v>
      </c>
      <c r="I217" s="109">
        <v>1500</v>
      </c>
      <c r="J217" s="109">
        <v>3</v>
      </c>
      <c r="K217" s="257" t="s">
        <v>1255</v>
      </c>
      <c r="L217" s="69" t="s">
        <v>1252</v>
      </c>
      <c r="M217" s="69" t="s">
        <v>991</v>
      </c>
      <c r="N217" s="69" t="s">
        <v>1376</v>
      </c>
      <c r="O217" s="69" t="s">
        <v>1382</v>
      </c>
      <c r="P217" s="258"/>
      <c r="Q217" s="35" t="s">
        <v>858</v>
      </c>
    </row>
    <row r="218" spans="2:17" s="50" customFormat="1" ht="22.5">
      <c r="B218" s="35">
        <v>215</v>
      </c>
      <c r="C218" s="236" t="s">
        <v>1388</v>
      </c>
      <c r="D218" s="236">
        <v>18</v>
      </c>
      <c r="E218" s="69" t="s">
        <v>1238</v>
      </c>
      <c r="F218" s="70" t="s">
        <v>1043</v>
      </c>
      <c r="G218" s="75" t="s">
        <v>810</v>
      </c>
      <c r="H218" s="69" t="s">
        <v>56</v>
      </c>
      <c r="I218" s="109">
        <v>1500</v>
      </c>
      <c r="J218" s="109">
        <v>3</v>
      </c>
      <c r="K218" s="257" t="s">
        <v>1255</v>
      </c>
      <c r="L218" s="69" t="s">
        <v>1252</v>
      </c>
      <c r="M218" s="69" t="s">
        <v>991</v>
      </c>
      <c r="N218" s="69" t="s">
        <v>1376</v>
      </c>
      <c r="O218" s="69" t="s">
        <v>1382</v>
      </c>
      <c r="P218" s="258"/>
      <c r="Q218" s="35" t="s">
        <v>858</v>
      </c>
    </row>
    <row r="219" spans="2:17" s="50" customFormat="1" ht="22.5">
      <c r="B219" s="35">
        <v>216</v>
      </c>
      <c r="C219" s="236" t="s">
        <v>1388</v>
      </c>
      <c r="D219" s="236">
        <v>18</v>
      </c>
      <c r="E219" s="69" t="s">
        <v>1238</v>
      </c>
      <c r="F219" s="70" t="s">
        <v>811</v>
      </c>
      <c r="G219" s="75" t="s">
        <v>812</v>
      </c>
      <c r="H219" s="69" t="s">
        <v>56</v>
      </c>
      <c r="I219" s="109">
        <v>340</v>
      </c>
      <c r="J219" s="109">
        <v>70</v>
      </c>
      <c r="K219" s="257" t="s">
        <v>1255</v>
      </c>
      <c r="L219" s="69" t="s">
        <v>1252</v>
      </c>
      <c r="M219" s="69" t="s">
        <v>991</v>
      </c>
      <c r="N219" s="69" t="s">
        <v>1376</v>
      </c>
      <c r="O219" s="259" t="s">
        <v>1382</v>
      </c>
      <c r="P219" s="258"/>
      <c r="Q219" s="35" t="s">
        <v>858</v>
      </c>
    </row>
    <row r="220" spans="2:17" s="50" customFormat="1" ht="33.75">
      <c r="B220" s="35">
        <v>217</v>
      </c>
      <c r="C220" s="35" t="s">
        <v>1254</v>
      </c>
      <c r="D220" s="35">
        <v>90</v>
      </c>
      <c r="E220" s="35" t="s">
        <v>996</v>
      </c>
      <c r="F220" s="34" t="s">
        <v>911</v>
      </c>
      <c r="G220" s="34" t="s">
        <v>887</v>
      </c>
      <c r="H220" s="35" t="s">
        <v>25</v>
      </c>
      <c r="I220" s="36">
        <v>5082</v>
      </c>
      <c r="J220" s="36">
        <v>100</v>
      </c>
      <c r="K220" s="35" t="s">
        <v>1266</v>
      </c>
      <c r="L220" s="35" t="s">
        <v>889</v>
      </c>
      <c r="M220" s="35" t="s">
        <v>890</v>
      </c>
      <c r="N220" s="35" t="s">
        <v>1377</v>
      </c>
      <c r="O220" s="69" t="s">
        <v>922</v>
      </c>
      <c r="P220" s="74"/>
      <c r="Q220" s="35" t="s">
        <v>858</v>
      </c>
    </row>
    <row r="221" spans="2:17" s="50" customFormat="1" ht="33.75">
      <c r="B221" s="35">
        <v>218</v>
      </c>
      <c r="C221" s="35" t="s">
        <v>884</v>
      </c>
      <c r="D221" s="35">
        <v>90</v>
      </c>
      <c r="E221" s="35" t="s">
        <v>996</v>
      </c>
      <c r="F221" s="34" t="s">
        <v>912</v>
      </c>
      <c r="G221" s="34" t="s">
        <v>892</v>
      </c>
      <c r="H221" s="35" t="s">
        <v>25</v>
      </c>
      <c r="I221" s="36">
        <v>6375</v>
      </c>
      <c r="J221" s="36">
        <v>810</v>
      </c>
      <c r="K221" s="35" t="s">
        <v>1266</v>
      </c>
      <c r="L221" s="35" t="s">
        <v>889</v>
      </c>
      <c r="M221" s="35" t="s">
        <v>890</v>
      </c>
      <c r="N221" s="35" t="s">
        <v>1377</v>
      </c>
      <c r="O221" s="69" t="s">
        <v>923</v>
      </c>
      <c r="P221" s="74"/>
      <c r="Q221" s="35" t="s">
        <v>858</v>
      </c>
    </row>
    <row r="222" spans="2:17" s="50" customFormat="1" ht="22.5">
      <c r="B222" s="35">
        <v>219</v>
      </c>
      <c r="C222" s="35" t="s">
        <v>1277</v>
      </c>
      <c r="D222" s="35"/>
      <c r="E222" s="35" t="s">
        <v>996</v>
      </c>
      <c r="F222" s="34" t="s">
        <v>913</v>
      </c>
      <c r="G222" s="34" t="s">
        <v>895</v>
      </c>
      <c r="H222" s="35" t="s">
        <v>25</v>
      </c>
      <c r="I222" s="36">
        <v>720</v>
      </c>
      <c r="J222" s="36">
        <v>320</v>
      </c>
      <c r="K222" s="35" t="s">
        <v>897</v>
      </c>
      <c r="L222" s="35" t="s">
        <v>1245</v>
      </c>
      <c r="M222" s="35" t="s">
        <v>890</v>
      </c>
      <c r="N222" s="35" t="s">
        <v>1377</v>
      </c>
      <c r="O222" s="69" t="s">
        <v>924</v>
      </c>
      <c r="P222" s="74"/>
      <c r="Q222" s="35" t="s">
        <v>858</v>
      </c>
    </row>
    <row r="223" spans="2:17" s="50" customFormat="1" ht="22.5">
      <c r="B223" s="35">
        <v>220</v>
      </c>
      <c r="C223" s="35" t="s">
        <v>1384</v>
      </c>
      <c r="D223" s="35"/>
      <c r="E223" s="35" t="s">
        <v>883</v>
      </c>
      <c r="F223" s="34" t="s">
        <v>914</v>
      </c>
      <c r="G223" s="34" t="s">
        <v>915</v>
      </c>
      <c r="H223" s="35" t="s">
        <v>25</v>
      </c>
      <c r="I223" s="36">
        <v>3040</v>
      </c>
      <c r="J223" s="36">
        <v>100</v>
      </c>
      <c r="K223" s="35" t="s">
        <v>1244</v>
      </c>
      <c r="L223" s="35" t="s">
        <v>1245</v>
      </c>
      <c r="M223" s="35" t="s">
        <v>890</v>
      </c>
      <c r="N223" s="35" t="s">
        <v>1377</v>
      </c>
      <c r="O223" s="69" t="s">
        <v>925</v>
      </c>
      <c r="P223" s="74"/>
      <c r="Q223" s="35" t="s">
        <v>858</v>
      </c>
    </row>
    <row r="224" spans="2:17" s="50" customFormat="1" ht="22.5">
      <c r="B224" s="35">
        <v>221</v>
      </c>
      <c r="C224" s="35" t="s">
        <v>1176</v>
      </c>
      <c r="D224" s="35"/>
      <c r="E224" s="35" t="s">
        <v>996</v>
      </c>
      <c r="F224" s="34" t="s">
        <v>916</v>
      </c>
      <c r="G224" s="34" t="s">
        <v>905</v>
      </c>
      <c r="H224" s="35" t="s">
        <v>25</v>
      </c>
      <c r="I224" s="36">
        <v>980</v>
      </c>
      <c r="J224" s="36">
        <v>400</v>
      </c>
      <c r="K224" s="35" t="s">
        <v>1266</v>
      </c>
      <c r="L224" s="35" t="s">
        <v>907</v>
      </c>
      <c r="M224" s="35" t="s">
        <v>890</v>
      </c>
      <c r="N224" s="35" t="s">
        <v>1377</v>
      </c>
      <c r="O224" s="69" t="s">
        <v>926</v>
      </c>
      <c r="P224" s="74"/>
      <c r="Q224" s="35" t="s">
        <v>858</v>
      </c>
    </row>
    <row r="225" spans="2:17" s="50" customFormat="1" ht="22.5">
      <c r="B225" s="35">
        <v>222</v>
      </c>
      <c r="C225" s="35" t="s">
        <v>917</v>
      </c>
      <c r="D225" s="35">
        <v>91</v>
      </c>
      <c r="E225" s="35" t="s">
        <v>883</v>
      </c>
      <c r="F225" s="34" t="s">
        <v>918</v>
      </c>
      <c r="G225" s="34" t="s">
        <v>919</v>
      </c>
      <c r="H225" s="35" t="s">
        <v>25</v>
      </c>
      <c r="I225" s="36">
        <v>2143</v>
      </c>
      <c r="J225" s="36">
        <v>100</v>
      </c>
      <c r="K225" s="35" t="s">
        <v>1244</v>
      </c>
      <c r="L225" s="35" t="s">
        <v>1245</v>
      </c>
      <c r="M225" s="35" t="s">
        <v>890</v>
      </c>
      <c r="N225" s="35" t="s">
        <v>1377</v>
      </c>
      <c r="O225" s="69" t="s">
        <v>927</v>
      </c>
      <c r="P225" s="74"/>
      <c r="Q225" s="35" t="s">
        <v>858</v>
      </c>
    </row>
    <row r="226" spans="2:17" s="50" customFormat="1" ht="22.5">
      <c r="B226" s="35">
        <v>223</v>
      </c>
      <c r="C226" s="35" t="s">
        <v>917</v>
      </c>
      <c r="D226" s="35">
        <v>91</v>
      </c>
      <c r="E226" s="35" t="s">
        <v>883</v>
      </c>
      <c r="F226" s="34" t="s">
        <v>920</v>
      </c>
      <c r="G226" s="34" t="s">
        <v>921</v>
      </c>
      <c r="H226" s="35" t="s">
        <v>25</v>
      </c>
      <c r="I226" s="36">
        <v>816</v>
      </c>
      <c r="J226" s="36">
        <v>100</v>
      </c>
      <c r="K226" s="35" t="s">
        <v>1244</v>
      </c>
      <c r="L226" s="35" t="s">
        <v>1245</v>
      </c>
      <c r="M226" s="35" t="s">
        <v>890</v>
      </c>
      <c r="N226" s="35" t="s">
        <v>1377</v>
      </c>
      <c r="O226" s="69" t="s">
        <v>928</v>
      </c>
      <c r="P226" s="74"/>
      <c r="Q226" s="35" t="s">
        <v>858</v>
      </c>
    </row>
    <row r="227" spans="2:17" s="51" customFormat="1" ht="30" customHeight="1">
      <c r="B227" s="35">
        <v>224</v>
      </c>
      <c r="C227" s="66" t="s">
        <v>1271</v>
      </c>
      <c r="D227" s="66">
        <v>19</v>
      </c>
      <c r="E227" s="35" t="s">
        <v>813</v>
      </c>
      <c r="F227" s="34" t="s">
        <v>814</v>
      </c>
      <c r="G227" s="34" t="s">
        <v>815</v>
      </c>
      <c r="H227" s="35" t="s">
        <v>1236</v>
      </c>
      <c r="I227" s="36">
        <v>260</v>
      </c>
      <c r="J227" s="36">
        <v>260</v>
      </c>
      <c r="K227" s="65" t="s">
        <v>1255</v>
      </c>
      <c r="L227" s="35" t="s">
        <v>1252</v>
      </c>
      <c r="M227" s="35" t="s">
        <v>1262</v>
      </c>
      <c r="N227" s="35" t="s">
        <v>950</v>
      </c>
      <c r="O227" s="38" t="s">
        <v>816</v>
      </c>
      <c r="P227" s="233" t="s">
        <v>817</v>
      </c>
      <c r="Q227" s="35" t="s">
        <v>1329</v>
      </c>
    </row>
    <row r="228" spans="2:20" s="51" customFormat="1" ht="30" customHeight="1">
      <c r="B228" s="35">
        <v>225</v>
      </c>
      <c r="C228" s="66" t="s">
        <v>1271</v>
      </c>
      <c r="D228" s="66" t="s">
        <v>941</v>
      </c>
      <c r="E228" s="35" t="s">
        <v>1251</v>
      </c>
      <c r="F228" s="34" t="s">
        <v>705</v>
      </c>
      <c r="G228" s="34" t="s">
        <v>815</v>
      </c>
      <c r="H228" s="35" t="s">
        <v>1236</v>
      </c>
      <c r="I228" s="36">
        <v>400</v>
      </c>
      <c r="J228" s="36">
        <v>400</v>
      </c>
      <c r="K228" s="65" t="s">
        <v>1255</v>
      </c>
      <c r="L228" s="35" t="s">
        <v>1252</v>
      </c>
      <c r="M228" s="35" t="s">
        <v>1262</v>
      </c>
      <c r="N228" s="35" t="s">
        <v>950</v>
      </c>
      <c r="O228" s="35" t="s">
        <v>818</v>
      </c>
      <c r="P228" s="233"/>
      <c r="Q228" s="35" t="s">
        <v>1329</v>
      </c>
      <c r="T228" s="55"/>
    </row>
    <row r="229" spans="2:17" s="55" customFormat="1" ht="30" customHeight="1">
      <c r="B229" s="35">
        <v>226</v>
      </c>
      <c r="C229" s="66" t="s">
        <v>1254</v>
      </c>
      <c r="D229" s="66" t="s">
        <v>941</v>
      </c>
      <c r="E229" s="35" t="s">
        <v>1251</v>
      </c>
      <c r="F229" s="34" t="s">
        <v>819</v>
      </c>
      <c r="G229" s="34" t="s">
        <v>820</v>
      </c>
      <c r="H229" s="35" t="s">
        <v>1236</v>
      </c>
      <c r="I229" s="36">
        <v>31</v>
      </c>
      <c r="J229" s="36">
        <v>31</v>
      </c>
      <c r="K229" s="35" t="s">
        <v>1255</v>
      </c>
      <c r="L229" s="35" t="s">
        <v>1252</v>
      </c>
      <c r="M229" s="35" t="s">
        <v>1391</v>
      </c>
      <c r="N229" s="35" t="s">
        <v>944</v>
      </c>
      <c r="O229" s="35" t="s">
        <v>1382</v>
      </c>
      <c r="P229" s="233"/>
      <c r="Q229" s="35" t="s">
        <v>1329</v>
      </c>
    </row>
    <row r="230" spans="2:17" s="55" customFormat="1" ht="30" customHeight="1">
      <c r="B230" s="35">
        <v>227</v>
      </c>
      <c r="C230" s="242" t="s">
        <v>1254</v>
      </c>
      <c r="D230" s="242" t="s">
        <v>941</v>
      </c>
      <c r="E230" s="35" t="s">
        <v>1251</v>
      </c>
      <c r="F230" s="106" t="s">
        <v>821</v>
      </c>
      <c r="G230" s="106" t="s">
        <v>822</v>
      </c>
      <c r="H230" s="98" t="s">
        <v>1236</v>
      </c>
      <c r="I230" s="110">
        <v>8</v>
      </c>
      <c r="J230" s="110">
        <v>8</v>
      </c>
      <c r="K230" s="98" t="s">
        <v>1255</v>
      </c>
      <c r="L230" s="98" t="s">
        <v>1252</v>
      </c>
      <c r="M230" s="98" t="s">
        <v>1391</v>
      </c>
      <c r="N230" s="35" t="s">
        <v>944</v>
      </c>
      <c r="O230" s="35" t="s">
        <v>1382</v>
      </c>
      <c r="P230" s="260"/>
      <c r="Q230" s="35" t="s">
        <v>1329</v>
      </c>
    </row>
    <row r="231" spans="2:20" s="50" customFormat="1" ht="22.5">
      <c r="B231" s="35">
        <v>228</v>
      </c>
      <c r="C231" s="33" t="s">
        <v>1271</v>
      </c>
      <c r="D231" s="66" t="s">
        <v>941</v>
      </c>
      <c r="E231" s="101" t="s">
        <v>1251</v>
      </c>
      <c r="F231" s="34" t="s">
        <v>951</v>
      </c>
      <c r="G231" s="34" t="s">
        <v>952</v>
      </c>
      <c r="H231" s="35" t="s">
        <v>1236</v>
      </c>
      <c r="I231" s="36">
        <v>60</v>
      </c>
      <c r="J231" s="36">
        <v>40</v>
      </c>
      <c r="K231" s="98" t="s">
        <v>1255</v>
      </c>
      <c r="L231" s="98" t="s">
        <v>1252</v>
      </c>
      <c r="M231" s="101" t="s">
        <v>1262</v>
      </c>
      <c r="N231" s="35" t="s">
        <v>1362</v>
      </c>
      <c r="O231" s="35" t="s">
        <v>1382</v>
      </c>
      <c r="P231" s="35"/>
      <c r="Q231" s="35" t="s">
        <v>1331</v>
      </c>
      <c r="T231" s="56"/>
    </row>
    <row r="232" spans="2:17" s="50" customFormat="1" ht="22.5">
      <c r="B232" s="35">
        <v>229</v>
      </c>
      <c r="C232" s="33" t="s">
        <v>1257</v>
      </c>
      <c r="D232" s="66">
        <v>20</v>
      </c>
      <c r="E232" s="101" t="s">
        <v>1238</v>
      </c>
      <c r="F232" s="107" t="s">
        <v>953</v>
      </c>
      <c r="G232" s="34" t="s">
        <v>954</v>
      </c>
      <c r="H232" s="99" t="s">
        <v>1236</v>
      </c>
      <c r="I232" s="112">
        <v>150</v>
      </c>
      <c r="J232" s="112">
        <v>150</v>
      </c>
      <c r="K232" s="65" t="s">
        <v>872</v>
      </c>
      <c r="L232" s="98" t="s">
        <v>1252</v>
      </c>
      <c r="M232" s="103" t="s">
        <v>1391</v>
      </c>
      <c r="N232" s="99" t="s">
        <v>1362</v>
      </c>
      <c r="O232" s="35" t="s">
        <v>1382</v>
      </c>
      <c r="P232" s="35"/>
      <c r="Q232" s="99" t="s">
        <v>1331</v>
      </c>
    </row>
    <row r="233" spans="2:17" s="50" customFormat="1" ht="22.5">
      <c r="B233" s="35">
        <v>230</v>
      </c>
      <c r="C233" s="33" t="s">
        <v>1257</v>
      </c>
      <c r="D233" s="66" t="s">
        <v>941</v>
      </c>
      <c r="E233" s="101" t="s">
        <v>1251</v>
      </c>
      <c r="F233" s="34" t="s">
        <v>955</v>
      </c>
      <c r="G233" s="34" t="s">
        <v>952</v>
      </c>
      <c r="H233" s="35" t="s">
        <v>1236</v>
      </c>
      <c r="I233" s="36">
        <v>10</v>
      </c>
      <c r="J233" s="36">
        <v>10</v>
      </c>
      <c r="K233" s="261" t="s">
        <v>872</v>
      </c>
      <c r="L233" s="98" t="s">
        <v>1252</v>
      </c>
      <c r="M233" s="101" t="s">
        <v>1262</v>
      </c>
      <c r="N233" s="35" t="s">
        <v>1362</v>
      </c>
      <c r="O233" s="101" t="s">
        <v>1363</v>
      </c>
      <c r="P233" s="35"/>
      <c r="Q233" s="35" t="s">
        <v>1331</v>
      </c>
    </row>
    <row r="234" spans="2:17" s="50" customFormat="1" ht="22.5">
      <c r="B234" s="35">
        <v>231</v>
      </c>
      <c r="C234" s="33" t="s">
        <v>1257</v>
      </c>
      <c r="D234" s="66">
        <v>20</v>
      </c>
      <c r="E234" s="101" t="s">
        <v>1238</v>
      </c>
      <c r="F234" s="107" t="s">
        <v>956</v>
      </c>
      <c r="G234" s="34" t="s">
        <v>957</v>
      </c>
      <c r="H234" s="99" t="s">
        <v>1236</v>
      </c>
      <c r="I234" s="112">
        <v>700</v>
      </c>
      <c r="J234" s="112">
        <v>700</v>
      </c>
      <c r="K234" s="65" t="s">
        <v>872</v>
      </c>
      <c r="L234" s="98" t="s">
        <v>1252</v>
      </c>
      <c r="M234" s="103" t="s">
        <v>1391</v>
      </c>
      <c r="N234" s="99" t="s">
        <v>1362</v>
      </c>
      <c r="O234" s="103" t="s">
        <v>1382</v>
      </c>
      <c r="P234" s="35"/>
      <c r="Q234" s="99" t="s">
        <v>1331</v>
      </c>
    </row>
    <row r="235" spans="2:17" s="50" customFormat="1" ht="22.5">
      <c r="B235" s="35">
        <v>232</v>
      </c>
      <c r="C235" s="33" t="s">
        <v>1257</v>
      </c>
      <c r="D235" s="66">
        <v>20</v>
      </c>
      <c r="E235" s="101" t="s">
        <v>1238</v>
      </c>
      <c r="F235" s="107" t="s">
        <v>958</v>
      </c>
      <c r="G235" s="34" t="s">
        <v>959</v>
      </c>
      <c r="H235" s="99" t="s">
        <v>1236</v>
      </c>
      <c r="I235" s="112">
        <v>50</v>
      </c>
      <c r="J235" s="112">
        <v>50</v>
      </c>
      <c r="K235" s="65" t="s">
        <v>872</v>
      </c>
      <c r="L235" s="98" t="s">
        <v>1252</v>
      </c>
      <c r="M235" s="103" t="s">
        <v>1391</v>
      </c>
      <c r="N235" s="99" t="s">
        <v>1362</v>
      </c>
      <c r="O235" s="103" t="s">
        <v>1382</v>
      </c>
      <c r="P235" s="35"/>
      <c r="Q235" s="99" t="s">
        <v>1331</v>
      </c>
    </row>
    <row r="236" spans="2:17" s="50" customFormat="1" ht="22.5">
      <c r="B236" s="35">
        <v>233</v>
      </c>
      <c r="C236" s="33" t="s">
        <v>1396</v>
      </c>
      <c r="D236" s="66">
        <v>20</v>
      </c>
      <c r="E236" s="99" t="s">
        <v>1239</v>
      </c>
      <c r="F236" s="107" t="s">
        <v>960</v>
      </c>
      <c r="G236" s="34" t="s">
        <v>961</v>
      </c>
      <c r="H236" s="99" t="s">
        <v>1236</v>
      </c>
      <c r="I236" s="36">
        <v>600</v>
      </c>
      <c r="J236" s="36">
        <v>200</v>
      </c>
      <c r="K236" s="98" t="s">
        <v>1255</v>
      </c>
      <c r="L236" s="98" t="s">
        <v>1252</v>
      </c>
      <c r="M236" s="103" t="s">
        <v>1391</v>
      </c>
      <c r="N236" s="99" t="s">
        <v>1362</v>
      </c>
      <c r="O236" s="103" t="s">
        <v>1382</v>
      </c>
      <c r="P236" s="35"/>
      <c r="Q236" s="99" t="s">
        <v>1331</v>
      </c>
    </row>
    <row r="237" spans="2:20" s="50" customFormat="1" ht="22.5">
      <c r="B237" s="35">
        <v>234</v>
      </c>
      <c r="C237" s="33" t="s">
        <v>1396</v>
      </c>
      <c r="D237" s="66" t="s">
        <v>941</v>
      </c>
      <c r="E237" s="101" t="s">
        <v>1251</v>
      </c>
      <c r="F237" s="34" t="s">
        <v>962</v>
      </c>
      <c r="G237" s="34" t="s">
        <v>952</v>
      </c>
      <c r="H237" s="35" t="s">
        <v>1236</v>
      </c>
      <c r="I237" s="36">
        <v>60</v>
      </c>
      <c r="J237" s="36">
        <v>40</v>
      </c>
      <c r="K237" s="98" t="s">
        <v>1255</v>
      </c>
      <c r="L237" s="98" t="s">
        <v>1252</v>
      </c>
      <c r="M237" s="101" t="s">
        <v>1262</v>
      </c>
      <c r="N237" s="35" t="s">
        <v>1362</v>
      </c>
      <c r="O237" s="103" t="s">
        <v>1382</v>
      </c>
      <c r="P237" s="35"/>
      <c r="Q237" s="35" t="s">
        <v>1331</v>
      </c>
      <c r="T237" s="56"/>
    </row>
    <row r="238" spans="2:17" s="50" customFormat="1" ht="22.5">
      <c r="B238" s="35">
        <v>235</v>
      </c>
      <c r="C238" s="33" t="s">
        <v>1396</v>
      </c>
      <c r="D238" s="66">
        <v>20</v>
      </c>
      <c r="E238" s="101" t="s">
        <v>1239</v>
      </c>
      <c r="F238" s="34" t="s">
        <v>963</v>
      </c>
      <c r="G238" s="34" t="s">
        <v>964</v>
      </c>
      <c r="H238" s="99" t="s">
        <v>1236</v>
      </c>
      <c r="I238" s="112">
        <v>650</v>
      </c>
      <c r="J238" s="112">
        <v>100</v>
      </c>
      <c r="K238" s="98" t="s">
        <v>1255</v>
      </c>
      <c r="L238" s="98" t="s">
        <v>1252</v>
      </c>
      <c r="M238" s="103" t="s">
        <v>1391</v>
      </c>
      <c r="N238" s="99" t="s">
        <v>1362</v>
      </c>
      <c r="O238" s="103" t="s">
        <v>1382</v>
      </c>
      <c r="P238" s="35"/>
      <c r="Q238" s="99" t="s">
        <v>1331</v>
      </c>
    </row>
    <row r="239" spans="2:20" s="50" customFormat="1" ht="22.5">
      <c r="B239" s="35">
        <v>236</v>
      </c>
      <c r="C239" s="33" t="s">
        <v>1294</v>
      </c>
      <c r="D239" s="66" t="s">
        <v>941</v>
      </c>
      <c r="E239" s="101" t="s">
        <v>1251</v>
      </c>
      <c r="F239" s="34" t="s">
        <v>965</v>
      </c>
      <c r="G239" s="34" t="s">
        <v>952</v>
      </c>
      <c r="H239" s="35" t="s">
        <v>1236</v>
      </c>
      <c r="I239" s="36">
        <v>150</v>
      </c>
      <c r="J239" s="36">
        <v>50</v>
      </c>
      <c r="K239" s="98" t="s">
        <v>1255</v>
      </c>
      <c r="L239" s="98" t="s">
        <v>1252</v>
      </c>
      <c r="M239" s="101" t="s">
        <v>1262</v>
      </c>
      <c r="N239" s="35" t="s">
        <v>1362</v>
      </c>
      <c r="O239" s="103" t="s">
        <v>1382</v>
      </c>
      <c r="P239" s="35"/>
      <c r="Q239" s="35" t="s">
        <v>1331</v>
      </c>
      <c r="T239" s="56"/>
    </row>
    <row r="240" spans="2:17" s="50" customFormat="1" ht="22.5">
      <c r="B240" s="35">
        <v>237</v>
      </c>
      <c r="C240" s="113" t="s">
        <v>1300</v>
      </c>
      <c r="D240" s="242">
        <v>20</v>
      </c>
      <c r="E240" s="114" t="s">
        <v>1239</v>
      </c>
      <c r="F240" s="106" t="s">
        <v>966</v>
      </c>
      <c r="G240" s="106" t="s">
        <v>964</v>
      </c>
      <c r="H240" s="115" t="s">
        <v>1236</v>
      </c>
      <c r="I240" s="116">
        <v>50</v>
      </c>
      <c r="J240" s="116">
        <v>50</v>
      </c>
      <c r="K240" s="98" t="s">
        <v>1255</v>
      </c>
      <c r="L240" s="98" t="s">
        <v>1252</v>
      </c>
      <c r="M240" s="117" t="s">
        <v>1391</v>
      </c>
      <c r="N240" s="115" t="s">
        <v>1362</v>
      </c>
      <c r="O240" s="103" t="s">
        <v>1382</v>
      </c>
      <c r="P240" s="98"/>
      <c r="Q240" s="99" t="s">
        <v>1331</v>
      </c>
    </row>
    <row r="241" spans="2:17" s="50" customFormat="1" ht="22.5">
      <c r="B241" s="35">
        <v>238</v>
      </c>
      <c r="C241" s="35" t="s">
        <v>1277</v>
      </c>
      <c r="D241" s="35"/>
      <c r="E241" s="35" t="s">
        <v>929</v>
      </c>
      <c r="F241" s="74" t="s">
        <v>930</v>
      </c>
      <c r="G241" s="34"/>
      <c r="H241" s="35" t="s">
        <v>1236</v>
      </c>
      <c r="I241" s="247">
        <v>200</v>
      </c>
      <c r="J241" s="247">
        <v>200</v>
      </c>
      <c r="K241" s="65" t="s">
        <v>872</v>
      </c>
      <c r="L241" s="35" t="s">
        <v>1245</v>
      </c>
      <c r="M241" s="35" t="s">
        <v>931</v>
      </c>
      <c r="N241" s="35" t="s">
        <v>932</v>
      </c>
      <c r="O241" s="35" t="s">
        <v>1166</v>
      </c>
      <c r="P241" s="74"/>
      <c r="Q241" s="35" t="s">
        <v>858</v>
      </c>
    </row>
    <row r="242" spans="2:17" s="50" customFormat="1" ht="33.75">
      <c r="B242" s="35">
        <v>239</v>
      </c>
      <c r="C242" s="35" t="s">
        <v>33</v>
      </c>
      <c r="D242" s="35" t="s">
        <v>260</v>
      </c>
      <c r="E242" s="35" t="s">
        <v>261</v>
      </c>
      <c r="F242" s="74" t="s">
        <v>262</v>
      </c>
      <c r="G242" s="34" t="s">
        <v>263</v>
      </c>
      <c r="H242" s="35" t="s">
        <v>1243</v>
      </c>
      <c r="I242" s="247">
        <v>30</v>
      </c>
      <c r="J242" s="247"/>
      <c r="K242" s="65" t="s">
        <v>872</v>
      </c>
      <c r="L242" s="35" t="s">
        <v>1245</v>
      </c>
      <c r="M242" s="117" t="s">
        <v>1391</v>
      </c>
      <c r="N242" s="35" t="s">
        <v>271</v>
      </c>
      <c r="O242" s="35" t="s">
        <v>1382</v>
      </c>
      <c r="P242" s="74"/>
      <c r="Q242" s="35" t="s">
        <v>1330</v>
      </c>
    </row>
    <row r="243" spans="2:17" s="50" customFormat="1" ht="33.75">
      <c r="B243" s="35">
        <v>240</v>
      </c>
      <c r="C243" s="35" t="s">
        <v>1384</v>
      </c>
      <c r="D243" s="35" t="s">
        <v>260</v>
      </c>
      <c r="E243" s="35" t="s">
        <v>1240</v>
      </c>
      <c r="F243" s="74" t="s">
        <v>265</v>
      </c>
      <c r="G243" s="34" t="s">
        <v>266</v>
      </c>
      <c r="H243" s="35" t="s">
        <v>1243</v>
      </c>
      <c r="I243" s="247">
        <v>500</v>
      </c>
      <c r="J243" s="247">
        <v>500</v>
      </c>
      <c r="K243" s="65" t="s">
        <v>872</v>
      </c>
      <c r="L243" s="35" t="s">
        <v>1245</v>
      </c>
      <c r="M243" s="35" t="s">
        <v>890</v>
      </c>
      <c r="N243" s="35" t="s">
        <v>272</v>
      </c>
      <c r="O243" s="35" t="s">
        <v>267</v>
      </c>
      <c r="P243" s="74"/>
      <c r="Q243" s="35" t="s">
        <v>1330</v>
      </c>
    </row>
    <row r="244" spans="2:20" s="50" customFormat="1" ht="22.5">
      <c r="B244" s="35">
        <v>241</v>
      </c>
      <c r="C244" s="35" t="s">
        <v>1384</v>
      </c>
      <c r="D244" s="35" t="s">
        <v>941</v>
      </c>
      <c r="E244" s="35" t="s">
        <v>1249</v>
      </c>
      <c r="F244" s="74" t="s">
        <v>268</v>
      </c>
      <c r="G244" s="34" t="s">
        <v>269</v>
      </c>
      <c r="H244" s="35" t="s">
        <v>1243</v>
      </c>
      <c r="I244" s="247">
        <v>22</v>
      </c>
      <c r="J244" s="247">
        <v>22</v>
      </c>
      <c r="K244" s="35" t="s">
        <v>872</v>
      </c>
      <c r="L244" s="35" t="s">
        <v>889</v>
      </c>
      <c r="M244" s="114" t="s">
        <v>1391</v>
      </c>
      <c r="N244" s="35" t="s">
        <v>272</v>
      </c>
      <c r="O244" s="35" t="s">
        <v>270</v>
      </c>
      <c r="P244" s="74"/>
      <c r="Q244" s="35" t="s">
        <v>1330</v>
      </c>
      <c r="T244" s="56"/>
    </row>
    <row r="245" spans="2:17" s="50" customFormat="1" ht="22.5">
      <c r="B245" s="170">
        <v>242</v>
      </c>
      <c r="C245" s="170" t="s">
        <v>1316</v>
      </c>
      <c r="D245" s="170"/>
      <c r="E245" s="170" t="s">
        <v>713</v>
      </c>
      <c r="F245" s="318" t="s">
        <v>714</v>
      </c>
      <c r="G245" s="315" t="s">
        <v>715</v>
      </c>
      <c r="H245" s="170" t="s">
        <v>1272</v>
      </c>
      <c r="I245" s="319">
        <v>2003</v>
      </c>
      <c r="J245" s="319">
        <v>2003</v>
      </c>
      <c r="K245" s="170" t="s">
        <v>872</v>
      </c>
      <c r="L245" s="170" t="s">
        <v>1252</v>
      </c>
      <c r="M245" s="170" t="s">
        <v>1391</v>
      </c>
      <c r="N245" s="170" t="s">
        <v>716</v>
      </c>
      <c r="O245" s="320" t="s">
        <v>717</v>
      </c>
      <c r="P245" s="318"/>
      <c r="Q245" s="170" t="s">
        <v>857</v>
      </c>
    </row>
    <row r="246" spans="2:20" s="50" customFormat="1" ht="13.5">
      <c r="B246" s="47"/>
      <c r="C246" s="48"/>
      <c r="D246" s="48"/>
      <c r="E246" s="48"/>
      <c r="F246" s="47"/>
      <c r="G246" s="76"/>
      <c r="H246" s="48"/>
      <c r="I246" s="111"/>
      <c r="J246" s="111"/>
      <c r="K246" s="48"/>
      <c r="L246" s="48"/>
      <c r="M246" s="48"/>
      <c r="N246" s="48"/>
      <c r="O246" s="48"/>
      <c r="P246" s="47"/>
      <c r="Q246" s="48"/>
      <c r="T246" s="56"/>
    </row>
    <row r="247" spans="2:20" s="50" customFormat="1" ht="13.5">
      <c r="B247" s="47"/>
      <c r="C247" s="48"/>
      <c r="D247" s="48"/>
      <c r="E247" s="48"/>
      <c r="F247" s="47"/>
      <c r="G247" s="76"/>
      <c r="H247" s="48"/>
      <c r="I247" s="111"/>
      <c r="J247" s="111"/>
      <c r="K247" s="48"/>
      <c r="L247" s="48"/>
      <c r="M247" s="48"/>
      <c r="N247" s="48"/>
      <c r="O247" s="48"/>
      <c r="P247" s="47"/>
      <c r="Q247" s="48"/>
      <c r="T247" s="56"/>
    </row>
    <row r="248" spans="2:20" s="50" customFormat="1" ht="13.5">
      <c r="B248" s="47"/>
      <c r="C248" s="48"/>
      <c r="D248" s="48"/>
      <c r="E248" s="48"/>
      <c r="F248" s="47"/>
      <c r="G248" s="76"/>
      <c r="H248" s="48"/>
      <c r="I248" s="111"/>
      <c r="J248" s="111"/>
      <c r="K248" s="48"/>
      <c r="L248" s="48"/>
      <c r="M248" s="48"/>
      <c r="N248" s="48"/>
      <c r="O248" s="48"/>
      <c r="P248" s="47"/>
      <c r="Q248" s="48"/>
      <c r="T248" s="56"/>
    </row>
    <row r="249" spans="2:20" s="50" customFormat="1" ht="13.5">
      <c r="B249" s="47"/>
      <c r="C249" s="48"/>
      <c r="D249" s="48"/>
      <c r="E249" s="48"/>
      <c r="F249" s="47"/>
      <c r="G249" s="76"/>
      <c r="H249" s="48"/>
      <c r="I249" s="111"/>
      <c r="J249" s="111"/>
      <c r="K249" s="48"/>
      <c r="L249" s="48"/>
      <c r="M249" s="48"/>
      <c r="N249" s="48"/>
      <c r="O249" s="48"/>
      <c r="P249" s="47"/>
      <c r="Q249" s="48"/>
      <c r="T249" s="56"/>
    </row>
    <row r="250" spans="2:20" s="50" customFormat="1" ht="13.5">
      <c r="B250" s="47"/>
      <c r="C250" s="48"/>
      <c r="D250" s="48"/>
      <c r="E250" s="48"/>
      <c r="F250" s="47"/>
      <c r="G250" s="76"/>
      <c r="H250" s="48"/>
      <c r="I250" s="111"/>
      <c r="J250" s="111"/>
      <c r="K250" s="48"/>
      <c r="L250" s="48"/>
      <c r="M250" s="48"/>
      <c r="N250" s="48"/>
      <c r="O250" s="48"/>
      <c r="P250" s="47"/>
      <c r="Q250" s="48"/>
      <c r="T250" s="56"/>
    </row>
    <row r="251" spans="2:20" s="50" customFormat="1" ht="13.5">
      <c r="B251" s="47"/>
      <c r="C251" s="48"/>
      <c r="D251" s="48"/>
      <c r="E251" s="48"/>
      <c r="F251" s="47"/>
      <c r="G251" s="76"/>
      <c r="H251" s="48"/>
      <c r="I251" s="111"/>
      <c r="J251" s="111"/>
      <c r="K251" s="48"/>
      <c r="L251" s="48"/>
      <c r="M251" s="48"/>
      <c r="N251" s="48"/>
      <c r="O251" s="48"/>
      <c r="P251" s="47"/>
      <c r="Q251" s="48"/>
      <c r="T251" s="56"/>
    </row>
    <row r="252" spans="2:20" s="50" customFormat="1" ht="13.5">
      <c r="B252" s="47"/>
      <c r="C252" s="48"/>
      <c r="D252" s="48"/>
      <c r="E252" s="48"/>
      <c r="F252" s="47"/>
      <c r="G252" s="76"/>
      <c r="H252" s="48"/>
      <c r="I252" s="111"/>
      <c r="J252" s="111"/>
      <c r="K252" s="48"/>
      <c r="L252" s="48"/>
      <c r="M252" s="48"/>
      <c r="N252" s="48"/>
      <c r="O252" s="48"/>
      <c r="P252" s="47"/>
      <c r="Q252" s="48"/>
      <c r="T252" s="56"/>
    </row>
    <row r="253" spans="2:20" s="50" customFormat="1" ht="13.5">
      <c r="B253" s="47"/>
      <c r="C253" s="48"/>
      <c r="D253" s="48"/>
      <c r="E253" s="48"/>
      <c r="F253" s="47"/>
      <c r="G253" s="76"/>
      <c r="H253" s="48"/>
      <c r="I253" s="111"/>
      <c r="J253" s="111"/>
      <c r="K253" s="48"/>
      <c r="L253" s="48"/>
      <c r="M253" s="48"/>
      <c r="N253" s="48"/>
      <c r="O253" s="48"/>
      <c r="P253" s="47"/>
      <c r="Q253" s="48"/>
      <c r="T253" s="56"/>
    </row>
    <row r="254" spans="2:20" s="50" customFormat="1" ht="13.5">
      <c r="B254" s="47"/>
      <c r="C254" s="48"/>
      <c r="D254" s="48"/>
      <c r="E254" s="48"/>
      <c r="F254" s="47"/>
      <c r="G254" s="76"/>
      <c r="H254" s="48"/>
      <c r="I254" s="111"/>
      <c r="J254" s="111"/>
      <c r="K254" s="48"/>
      <c r="L254" s="48"/>
      <c r="M254" s="48"/>
      <c r="N254" s="48"/>
      <c r="O254" s="48"/>
      <c r="P254" s="47"/>
      <c r="Q254" s="48"/>
      <c r="T254" s="56"/>
    </row>
    <row r="255" spans="2:20" s="50" customFormat="1" ht="13.5">
      <c r="B255" s="47"/>
      <c r="C255" s="48"/>
      <c r="D255" s="48"/>
      <c r="E255" s="48"/>
      <c r="F255" s="47"/>
      <c r="G255" s="76"/>
      <c r="H255" s="48"/>
      <c r="I255" s="111"/>
      <c r="J255" s="111"/>
      <c r="K255" s="48"/>
      <c r="L255" s="48"/>
      <c r="M255" s="48"/>
      <c r="N255" s="48"/>
      <c r="O255" s="48"/>
      <c r="P255" s="47"/>
      <c r="Q255" s="48"/>
      <c r="T255" s="56"/>
    </row>
    <row r="256" spans="2:20" s="50" customFormat="1" ht="13.5">
      <c r="B256" s="47"/>
      <c r="C256" s="48"/>
      <c r="D256" s="48"/>
      <c r="E256" s="48"/>
      <c r="F256" s="47"/>
      <c r="G256" s="76"/>
      <c r="H256" s="48"/>
      <c r="I256" s="111"/>
      <c r="J256" s="111"/>
      <c r="K256" s="48"/>
      <c r="L256" s="48"/>
      <c r="M256" s="48"/>
      <c r="N256" s="48"/>
      <c r="O256" s="48"/>
      <c r="P256" s="47"/>
      <c r="Q256" s="48"/>
      <c r="T256" s="56"/>
    </row>
    <row r="257" spans="2:20" s="50" customFormat="1" ht="13.5">
      <c r="B257" s="47"/>
      <c r="C257" s="48"/>
      <c r="D257" s="48"/>
      <c r="E257" s="48"/>
      <c r="F257" s="47"/>
      <c r="G257" s="76"/>
      <c r="H257" s="48"/>
      <c r="I257" s="111"/>
      <c r="J257" s="111"/>
      <c r="K257" s="48"/>
      <c r="L257" s="48"/>
      <c r="M257" s="48"/>
      <c r="N257" s="48"/>
      <c r="O257" s="48"/>
      <c r="P257" s="47"/>
      <c r="Q257" s="48"/>
      <c r="T257" s="56"/>
    </row>
    <row r="258" spans="2:20" s="50" customFormat="1" ht="13.5">
      <c r="B258" s="47"/>
      <c r="C258" s="48"/>
      <c r="D258" s="48"/>
      <c r="E258" s="48"/>
      <c r="F258" s="47"/>
      <c r="G258" s="76"/>
      <c r="H258" s="48"/>
      <c r="I258" s="111"/>
      <c r="J258" s="111"/>
      <c r="K258" s="48"/>
      <c r="L258" s="48"/>
      <c r="M258" s="48"/>
      <c r="N258" s="48"/>
      <c r="O258" s="48"/>
      <c r="P258" s="47"/>
      <c r="Q258" s="48"/>
      <c r="T258" s="56"/>
    </row>
    <row r="259" spans="2:20" s="50" customFormat="1" ht="13.5">
      <c r="B259" s="47"/>
      <c r="C259" s="48"/>
      <c r="D259" s="48"/>
      <c r="E259" s="48"/>
      <c r="F259" s="47"/>
      <c r="G259" s="76"/>
      <c r="H259" s="48"/>
      <c r="I259" s="111"/>
      <c r="J259" s="111"/>
      <c r="K259" s="48"/>
      <c r="L259" s="48"/>
      <c r="M259" s="48"/>
      <c r="N259" s="48"/>
      <c r="O259" s="48"/>
      <c r="P259" s="47"/>
      <c r="Q259" s="48"/>
      <c r="T259" s="56"/>
    </row>
    <row r="260" spans="2:20" s="50" customFormat="1" ht="13.5">
      <c r="B260" s="47"/>
      <c r="C260" s="48"/>
      <c r="D260" s="48"/>
      <c r="E260" s="48"/>
      <c r="F260" s="47"/>
      <c r="G260" s="76"/>
      <c r="H260" s="48"/>
      <c r="I260" s="111"/>
      <c r="J260" s="111"/>
      <c r="K260" s="48"/>
      <c r="L260" s="48"/>
      <c r="M260" s="48"/>
      <c r="N260" s="48"/>
      <c r="O260" s="48"/>
      <c r="P260" s="47"/>
      <c r="Q260" s="48"/>
      <c r="T260" s="56"/>
    </row>
    <row r="261" spans="2:20" s="50" customFormat="1" ht="13.5">
      <c r="B261" s="47"/>
      <c r="C261" s="48"/>
      <c r="D261" s="48"/>
      <c r="E261" s="48"/>
      <c r="F261" s="47"/>
      <c r="G261" s="76"/>
      <c r="H261" s="48"/>
      <c r="I261" s="111"/>
      <c r="J261" s="111"/>
      <c r="K261" s="48"/>
      <c r="L261" s="48"/>
      <c r="M261" s="48"/>
      <c r="N261" s="48"/>
      <c r="O261" s="48"/>
      <c r="P261" s="47"/>
      <c r="Q261" s="48"/>
      <c r="T261" s="56"/>
    </row>
    <row r="262" spans="2:20" s="50" customFormat="1" ht="13.5">
      <c r="B262" s="47"/>
      <c r="C262" s="48"/>
      <c r="D262" s="48"/>
      <c r="E262" s="48"/>
      <c r="F262" s="47"/>
      <c r="G262" s="76"/>
      <c r="H262" s="48"/>
      <c r="I262" s="111"/>
      <c r="J262" s="111"/>
      <c r="K262" s="48"/>
      <c r="L262" s="48"/>
      <c r="M262" s="48"/>
      <c r="N262" s="48"/>
      <c r="O262" s="48"/>
      <c r="P262" s="47"/>
      <c r="Q262" s="48"/>
      <c r="T262" s="56"/>
    </row>
    <row r="263" spans="2:20" s="50" customFormat="1" ht="13.5">
      <c r="B263" s="47"/>
      <c r="C263" s="48"/>
      <c r="D263" s="48"/>
      <c r="E263" s="48"/>
      <c r="F263" s="47"/>
      <c r="G263" s="76"/>
      <c r="H263" s="48"/>
      <c r="I263" s="111"/>
      <c r="J263" s="111"/>
      <c r="K263" s="48"/>
      <c r="L263" s="48"/>
      <c r="M263" s="48"/>
      <c r="N263" s="48"/>
      <c r="O263" s="48"/>
      <c r="P263" s="47"/>
      <c r="Q263" s="48"/>
      <c r="T263" s="56"/>
    </row>
    <row r="264" spans="2:20" s="50" customFormat="1" ht="13.5">
      <c r="B264" s="47"/>
      <c r="C264" s="48"/>
      <c r="D264" s="48"/>
      <c r="E264" s="48"/>
      <c r="F264" s="47"/>
      <c r="G264" s="76"/>
      <c r="H264" s="48"/>
      <c r="I264" s="111"/>
      <c r="J264" s="111"/>
      <c r="K264" s="48"/>
      <c r="L264" s="48"/>
      <c r="M264" s="48"/>
      <c r="N264" s="48"/>
      <c r="O264" s="48"/>
      <c r="P264" s="47"/>
      <c r="Q264" s="48"/>
      <c r="T264" s="56"/>
    </row>
    <row r="265" spans="2:20" s="50" customFormat="1" ht="13.5">
      <c r="B265" s="47"/>
      <c r="C265" s="48"/>
      <c r="D265" s="48"/>
      <c r="E265" s="48"/>
      <c r="F265" s="47"/>
      <c r="G265" s="76"/>
      <c r="H265" s="48"/>
      <c r="I265" s="111"/>
      <c r="J265" s="111"/>
      <c r="K265" s="48"/>
      <c r="L265" s="48"/>
      <c r="M265" s="48"/>
      <c r="N265" s="48"/>
      <c r="O265" s="48"/>
      <c r="P265" s="47"/>
      <c r="Q265" s="48"/>
      <c r="T265" s="56"/>
    </row>
    <row r="266" spans="2:20" s="50" customFormat="1" ht="13.5">
      <c r="B266" s="47"/>
      <c r="C266" s="48"/>
      <c r="D266" s="48"/>
      <c r="E266" s="48"/>
      <c r="F266" s="47"/>
      <c r="G266" s="76"/>
      <c r="H266" s="48"/>
      <c r="I266" s="111"/>
      <c r="J266" s="111"/>
      <c r="K266" s="48"/>
      <c r="L266" s="48"/>
      <c r="M266" s="48"/>
      <c r="N266" s="48"/>
      <c r="O266" s="48"/>
      <c r="P266" s="47"/>
      <c r="Q266" s="48"/>
      <c r="T266" s="56"/>
    </row>
    <row r="267" spans="2:20" s="50" customFormat="1" ht="13.5">
      <c r="B267" s="47"/>
      <c r="C267" s="48"/>
      <c r="D267" s="48"/>
      <c r="E267" s="48"/>
      <c r="F267" s="47"/>
      <c r="G267" s="76"/>
      <c r="H267" s="48"/>
      <c r="I267" s="111"/>
      <c r="J267" s="111"/>
      <c r="K267" s="48"/>
      <c r="L267" s="48"/>
      <c r="M267" s="48"/>
      <c r="N267" s="48"/>
      <c r="O267" s="48"/>
      <c r="P267" s="47"/>
      <c r="Q267" s="48"/>
      <c r="T267" s="56"/>
    </row>
    <row r="268" spans="2:20" s="50" customFormat="1" ht="13.5">
      <c r="B268" s="47"/>
      <c r="C268" s="48"/>
      <c r="D268" s="48"/>
      <c r="E268" s="48"/>
      <c r="F268" s="47"/>
      <c r="G268" s="76"/>
      <c r="H268" s="48"/>
      <c r="I268" s="111"/>
      <c r="J268" s="111"/>
      <c r="K268" s="48"/>
      <c r="L268" s="48"/>
      <c r="M268" s="48"/>
      <c r="N268" s="48"/>
      <c r="O268" s="48"/>
      <c r="P268" s="47"/>
      <c r="Q268" s="48"/>
      <c r="T268" s="56"/>
    </row>
    <row r="269" spans="2:20" s="50" customFormat="1" ht="13.5">
      <c r="B269" s="47"/>
      <c r="C269" s="48"/>
      <c r="D269" s="48"/>
      <c r="E269" s="48"/>
      <c r="F269" s="47"/>
      <c r="G269" s="76"/>
      <c r="H269" s="48"/>
      <c r="I269" s="111"/>
      <c r="J269" s="111"/>
      <c r="K269" s="48"/>
      <c r="L269" s="48"/>
      <c r="M269" s="48"/>
      <c r="N269" s="48"/>
      <c r="O269" s="48"/>
      <c r="P269" s="47"/>
      <c r="Q269" s="48"/>
      <c r="T269" s="56"/>
    </row>
    <row r="270" spans="2:20" s="50" customFormat="1" ht="13.5">
      <c r="B270" s="47"/>
      <c r="C270" s="48"/>
      <c r="D270" s="48"/>
      <c r="E270" s="48"/>
      <c r="F270" s="47"/>
      <c r="G270" s="76"/>
      <c r="H270" s="48"/>
      <c r="I270" s="111"/>
      <c r="J270" s="111"/>
      <c r="K270" s="48"/>
      <c r="L270" s="48"/>
      <c r="M270" s="48"/>
      <c r="N270" s="48"/>
      <c r="O270" s="48"/>
      <c r="P270" s="47"/>
      <c r="Q270" s="48"/>
      <c r="T270" s="56"/>
    </row>
    <row r="271" spans="2:20" s="50" customFormat="1" ht="13.5">
      <c r="B271" s="47"/>
      <c r="C271" s="48"/>
      <c r="D271" s="48"/>
      <c r="E271" s="48"/>
      <c r="F271" s="47"/>
      <c r="G271" s="76"/>
      <c r="H271" s="48"/>
      <c r="I271" s="111"/>
      <c r="J271" s="111"/>
      <c r="K271" s="48"/>
      <c r="L271" s="48"/>
      <c r="M271" s="48"/>
      <c r="N271" s="48"/>
      <c r="O271" s="48"/>
      <c r="P271" s="47"/>
      <c r="Q271" s="48"/>
      <c r="T271" s="56"/>
    </row>
    <row r="272" spans="2:20" s="50" customFormat="1" ht="13.5">
      <c r="B272" s="47"/>
      <c r="C272" s="48"/>
      <c r="D272" s="48"/>
      <c r="E272" s="48"/>
      <c r="F272" s="47"/>
      <c r="G272" s="76"/>
      <c r="H272" s="48"/>
      <c r="I272" s="111"/>
      <c r="J272" s="111"/>
      <c r="K272" s="48"/>
      <c r="L272" s="48"/>
      <c r="M272" s="48"/>
      <c r="N272" s="48"/>
      <c r="O272" s="48"/>
      <c r="P272" s="47"/>
      <c r="Q272" s="48"/>
      <c r="T272" s="56"/>
    </row>
    <row r="273" spans="2:20" s="50" customFormat="1" ht="13.5">
      <c r="B273" s="47"/>
      <c r="C273" s="48"/>
      <c r="D273" s="48"/>
      <c r="E273" s="48"/>
      <c r="F273" s="47"/>
      <c r="G273" s="76"/>
      <c r="H273" s="48"/>
      <c r="I273" s="111"/>
      <c r="J273" s="111"/>
      <c r="K273" s="48"/>
      <c r="L273" s="48"/>
      <c r="M273" s="48"/>
      <c r="N273" s="48"/>
      <c r="O273" s="48"/>
      <c r="P273" s="47"/>
      <c r="Q273" s="48"/>
      <c r="T273" s="56"/>
    </row>
    <row r="274" spans="2:20" s="50" customFormat="1" ht="13.5">
      <c r="B274" s="47"/>
      <c r="C274" s="48"/>
      <c r="D274" s="48"/>
      <c r="E274" s="48"/>
      <c r="F274" s="47"/>
      <c r="G274" s="76"/>
      <c r="H274" s="48"/>
      <c r="I274" s="111"/>
      <c r="J274" s="111"/>
      <c r="K274" s="48"/>
      <c r="L274" s="48"/>
      <c r="M274" s="48"/>
      <c r="N274" s="48"/>
      <c r="O274" s="48"/>
      <c r="P274" s="47"/>
      <c r="Q274" s="48"/>
      <c r="T274" s="56"/>
    </row>
    <row r="275" spans="2:20" s="50" customFormat="1" ht="13.5">
      <c r="B275" s="47"/>
      <c r="C275" s="48"/>
      <c r="D275" s="48"/>
      <c r="E275" s="48"/>
      <c r="F275" s="47"/>
      <c r="G275" s="76"/>
      <c r="H275" s="48"/>
      <c r="I275" s="111"/>
      <c r="J275" s="111"/>
      <c r="K275" s="48"/>
      <c r="L275" s="48"/>
      <c r="M275" s="48"/>
      <c r="N275" s="48"/>
      <c r="O275" s="48"/>
      <c r="P275" s="47"/>
      <c r="Q275" s="48"/>
      <c r="T275" s="56"/>
    </row>
    <row r="276" spans="3:20" s="50" customFormat="1" ht="13.5">
      <c r="C276" s="56"/>
      <c r="D276" s="56"/>
      <c r="E276" s="56"/>
      <c r="G276" s="77"/>
      <c r="H276" s="56"/>
      <c r="I276" s="57"/>
      <c r="J276" s="57"/>
      <c r="K276" s="56"/>
      <c r="L276" s="56"/>
      <c r="M276" s="56"/>
      <c r="N276" s="56"/>
      <c r="O276" s="56"/>
      <c r="Q276" s="56"/>
      <c r="T276" s="56"/>
    </row>
    <row r="277" spans="3:20" s="50" customFormat="1" ht="13.5">
      <c r="C277" s="56"/>
      <c r="D277" s="56"/>
      <c r="E277" s="56"/>
      <c r="G277" s="77"/>
      <c r="H277" s="56"/>
      <c r="I277" s="57"/>
      <c r="J277" s="57"/>
      <c r="K277" s="56"/>
      <c r="L277" s="56"/>
      <c r="M277" s="56"/>
      <c r="N277" s="56"/>
      <c r="O277" s="56"/>
      <c r="Q277" s="56"/>
      <c r="T277" s="56"/>
    </row>
    <row r="278" spans="3:20" s="50" customFormat="1" ht="13.5">
      <c r="C278" s="56"/>
      <c r="D278" s="56"/>
      <c r="E278" s="56"/>
      <c r="G278" s="77"/>
      <c r="H278" s="56"/>
      <c r="I278" s="57"/>
      <c r="J278" s="57"/>
      <c r="K278" s="56"/>
      <c r="L278" s="56"/>
      <c r="M278" s="56"/>
      <c r="N278" s="56"/>
      <c r="O278" s="56"/>
      <c r="Q278" s="56"/>
      <c r="T278" s="56"/>
    </row>
    <row r="279" spans="3:20" s="50" customFormat="1" ht="13.5">
      <c r="C279" s="56"/>
      <c r="D279" s="56"/>
      <c r="E279" s="56"/>
      <c r="G279" s="77"/>
      <c r="H279" s="56"/>
      <c r="I279" s="57"/>
      <c r="J279" s="57"/>
      <c r="K279" s="56"/>
      <c r="L279" s="56"/>
      <c r="M279" s="56"/>
      <c r="N279" s="56"/>
      <c r="O279" s="56"/>
      <c r="Q279" s="56"/>
      <c r="T279" s="56"/>
    </row>
    <row r="280" spans="3:20" s="50" customFormat="1" ht="13.5">
      <c r="C280" s="56"/>
      <c r="D280" s="56"/>
      <c r="E280" s="56"/>
      <c r="G280" s="77"/>
      <c r="H280" s="56"/>
      <c r="I280" s="57"/>
      <c r="J280" s="57"/>
      <c r="K280" s="56"/>
      <c r="L280" s="56"/>
      <c r="M280" s="56"/>
      <c r="N280" s="56"/>
      <c r="O280" s="56"/>
      <c r="Q280" s="56"/>
      <c r="T280" s="56"/>
    </row>
    <row r="281" spans="3:20" s="50" customFormat="1" ht="13.5">
      <c r="C281" s="56"/>
      <c r="D281" s="56"/>
      <c r="E281" s="56"/>
      <c r="G281" s="77"/>
      <c r="H281" s="56"/>
      <c r="I281" s="57"/>
      <c r="J281" s="57"/>
      <c r="K281" s="56"/>
      <c r="L281" s="56"/>
      <c r="M281" s="56"/>
      <c r="N281" s="56"/>
      <c r="O281" s="56"/>
      <c r="Q281" s="56"/>
      <c r="T281" s="56"/>
    </row>
    <row r="282" spans="3:20" s="50" customFormat="1" ht="13.5">
      <c r="C282" s="56"/>
      <c r="D282" s="56"/>
      <c r="E282" s="56"/>
      <c r="G282" s="77"/>
      <c r="H282" s="56"/>
      <c r="I282" s="57"/>
      <c r="J282" s="57"/>
      <c r="K282" s="56"/>
      <c r="L282" s="56"/>
      <c r="M282" s="56"/>
      <c r="N282" s="56"/>
      <c r="O282" s="56"/>
      <c r="Q282" s="56"/>
      <c r="T282" s="56"/>
    </row>
    <row r="283" spans="3:20" s="50" customFormat="1" ht="13.5">
      <c r="C283" s="56"/>
      <c r="D283" s="56"/>
      <c r="E283" s="56"/>
      <c r="G283" s="77"/>
      <c r="H283" s="56"/>
      <c r="I283" s="57"/>
      <c r="J283" s="57"/>
      <c r="K283" s="56"/>
      <c r="L283" s="56"/>
      <c r="M283" s="56"/>
      <c r="N283" s="56"/>
      <c r="O283" s="56"/>
      <c r="Q283" s="56"/>
      <c r="T283" s="56"/>
    </row>
    <row r="284" spans="3:20" s="50" customFormat="1" ht="13.5">
      <c r="C284" s="56"/>
      <c r="D284" s="56"/>
      <c r="E284" s="56"/>
      <c r="G284" s="77"/>
      <c r="H284" s="56"/>
      <c r="I284" s="57"/>
      <c r="J284" s="57"/>
      <c r="K284" s="56"/>
      <c r="L284" s="56"/>
      <c r="M284" s="56"/>
      <c r="N284" s="56"/>
      <c r="O284" s="56"/>
      <c r="Q284" s="56"/>
      <c r="T284" s="56"/>
    </row>
    <row r="285" spans="3:20" s="50" customFormat="1" ht="13.5">
      <c r="C285" s="56"/>
      <c r="D285" s="56"/>
      <c r="E285" s="56"/>
      <c r="G285" s="77"/>
      <c r="H285" s="56"/>
      <c r="I285" s="57"/>
      <c r="J285" s="57"/>
      <c r="K285" s="56"/>
      <c r="L285" s="56"/>
      <c r="M285" s="56"/>
      <c r="N285" s="56"/>
      <c r="O285" s="56"/>
      <c r="Q285" s="56"/>
      <c r="T285" s="56"/>
    </row>
    <row r="286" spans="3:20" s="50" customFormat="1" ht="13.5">
      <c r="C286" s="56"/>
      <c r="D286" s="56"/>
      <c r="E286" s="56"/>
      <c r="G286" s="77"/>
      <c r="H286" s="56"/>
      <c r="I286" s="57"/>
      <c r="J286" s="57"/>
      <c r="K286" s="56"/>
      <c r="L286" s="56"/>
      <c r="M286" s="56"/>
      <c r="N286" s="56"/>
      <c r="O286" s="56"/>
      <c r="Q286" s="56"/>
      <c r="T286" s="56"/>
    </row>
    <row r="287" spans="3:20" s="50" customFormat="1" ht="13.5">
      <c r="C287" s="56"/>
      <c r="D287" s="56"/>
      <c r="E287" s="56"/>
      <c r="G287" s="77"/>
      <c r="H287" s="56"/>
      <c r="I287" s="57"/>
      <c r="J287" s="57"/>
      <c r="K287" s="56"/>
      <c r="L287" s="56"/>
      <c r="M287" s="56"/>
      <c r="N287" s="56"/>
      <c r="O287" s="56"/>
      <c r="Q287" s="56"/>
      <c r="T287" s="56"/>
    </row>
    <row r="288" spans="3:20" s="50" customFormat="1" ht="13.5">
      <c r="C288" s="56"/>
      <c r="D288" s="56"/>
      <c r="E288" s="56"/>
      <c r="G288" s="77"/>
      <c r="H288" s="56"/>
      <c r="I288" s="57"/>
      <c r="J288" s="57"/>
      <c r="K288" s="56"/>
      <c r="L288" s="56"/>
      <c r="M288" s="56"/>
      <c r="N288" s="56"/>
      <c r="O288" s="56"/>
      <c r="Q288" s="56"/>
      <c r="T288" s="56"/>
    </row>
    <row r="289" spans="3:20" s="50" customFormat="1" ht="13.5">
      <c r="C289" s="56"/>
      <c r="D289" s="56"/>
      <c r="E289" s="56"/>
      <c r="G289" s="77"/>
      <c r="H289" s="56"/>
      <c r="I289" s="57"/>
      <c r="J289" s="57"/>
      <c r="K289" s="56"/>
      <c r="L289" s="56"/>
      <c r="M289" s="56"/>
      <c r="N289" s="56"/>
      <c r="O289" s="56"/>
      <c r="Q289" s="56"/>
      <c r="T289" s="56"/>
    </row>
    <row r="290" spans="3:20" s="50" customFormat="1" ht="13.5">
      <c r="C290" s="56"/>
      <c r="D290" s="56"/>
      <c r="E290" s="56"/>
      <c r="G290" s="77"/>
      <c r="H290" s="56"/>
      <c r="I290" s="57"/>
      <c r="J290" s="57"/>
      <c r="K290" s="56"/>
      <c r="L290" s="56"/>
      <c r="M290" s="56"/>
      <c r="N290" s="56"/>
      <c r="O290" s="56"/>
      <c r="Q290" s="56"/>
      <c r="T290" s="56"/>
    </row>
    <row r="291" spans="3:20" s="50" customFormat="1" ht="13.5">
      <c r="C291" s="56"/>
      <c r="D291" s="56"/>
      <c r="E291" s="56"/>
      <c r="G291" s="77"/>
      <c r="H291" s="56"/>
      <c r="I291" s="57"/>
      <c r="J291" s="57"/>
      <c r="K291" s="56"/>
      <c r="L291" s="56"/>
      <c r="M291" s="56"/>
      <c r="N291" s="56"/>
      <c r="O291" s="56"/>
      <c r="Q291" s="56"/>
      <c r="T291" s="56"/>
    </row>
    <row r="292" spans="3:20" s="50" customFormat="1" ht="13.5">
      <c r="C292" s="56"/>
      <c r="D292" s="56"/>
      <c r="E292" s="56"/>
      <c r="G292" s="77"/>
      <c r="H292" s="56"/>
      <c r="I292" s="57"/>
      <c r="J292" s="57"/>
      <c r="K292" s="56"/>
      <c r="L292" s="56"/>
      <c r="M292" s="56"/>
      <c r="N292" s="56"/>
      <c r="O292" s="56"/>
      <c r="Q292" s="56"/>
      <c r="T292" s="56"/>
    </row>
    <row r="293" spans="3:20" s="50" customFormat="1" ht="13.5">
      <c r="C293" s="56"/>
      <c r="D293" s="56"/>
      <c r="E293" s="56"/>
      <c r="G293" s="77"/>
      <c r="H293" s="56"/>
      <c r="I293" s="57"/>
      <c r="J293" s="57"/>
      <c r="K293" s="56"/>
      <c r="L293" s="56"/>
      <c r="M293" s="56"/>
      <c r="N293" s="56"/>
      <c r="O293" s="56"/>
      <c r="Q293" s="56"/>
      <c r="T293" s="56"/>
    </row>
    <row r="294" spans="3:20" s="50" customFormat="1" ht="13.5">
      <c r="C294" s="56"/>
      <c r="D294" s="56"/>
      <c r="E294" s="56"/>
      <c r="G294" s="77"/>
      <c r="H294" s="56"/>
      <c r="I294" s="57"/>
      <c r="J294" s="57"/>
      <c r="K294" s="56"/>
      <c r="L294" s="56"/>
      <c r="M294" s="56"/>
      <c r="N294" s="56"/>
      <c r="O294" s="56"/>
      <c r="Q294" s="56"/>
      <c r="T294" s="56"/>
    </row>
    <row r="295" spans="3:20" s="50" customFormat="1" ht="13.5">
      <c r="C295" s="56"/>
      <c r="D295" s="56"/>
      <c r="E295" s="56"/>
      <c r="G295" s="77"/>
      <c r="H295" s="56"/>
      <c r="I295" s="57"/>
      <c r="J295" s="57"/>
      <c r="K295" s="56"/>
      <c r="L295" s="56"/>
      <c r="M295" s="56"/>
      <c r="N295" s="56"/>
      <c r="O295" s="56"/>
      <c r="Q295" s="56"/>
      <c r="T295" s="56"/>
    </row>
    <row r="296" spans="3:20" s="50" customFormat="1" ht="13.5">
      <c r="C296" s="56"/>
      <c r="D296" s="56"/>
      <c r="E296" s="56"/>
      <c r="G296" s="77"/>
      <c r="H296" s="56"/>
      <c r="I296" s="57"/>
      <c r="J296" s="57"/>
      <c r="K296" s="56"/>
      <c r="L296" s="56"/>
      <c r="M296" s="56"/>
      <c r="N296" s="56"/>
      <c r="O296" s="56"/>
      <c r="Q296" s="56"/>
      <c r="T296" s="56"/>
    </row>
    <row r="297" spans="3:20" s="50" customFormat="1" ht="13.5">
      <c r="C297" s="56"/>
      <c r="D297" s="56"/>
      <c r="E297" s="56"/>
      <c r="G297" s="77"/>
      <c r="H297" s="56"/>
      <c r="I297" s="57"/>
      <c r="J297" s="57"/>
      <c r="K297" s="56"/>
      <c r="L297" s="56"/>
      <c r="M297" s="56"/>
      <c r="N297" s="56"/>
      <c r="O297" s="56"/>
      <c r="Q297" s="56"/>
      <c r="T297" s="56"/>
    </row>
    <row r="298" spans="3:20" s="50" customFormat="1" ht="13.5">
      <c r="C298" s="56"/>
      <c r="D298" s="56"/>
      <c r="E298" s="56"/>
      <c r="G298" s="77"/>
      <c r="H298" s="56"/>
      <c r="I298" s="57"/>
      <c r="J298" s="57"/>
      <c r="K298" s="56"/>
      <c r="L298" s="56"/>
      <c r="M298" s="56"/>
      <c r="N298" s="56"/>
      <c r="O298" s="56"/>
      <c r="Q298" s="56"/>
      <c r="T298" s="56"/>
    </row>
    <row r="299" spans="3:20" s="50" customFormat="1" ht="13.5">
      <c r="C299" s="56"/>
      <c r="D299" s="56"/>
      <c r="E299" s="56"/>
      <c r="G299" s="77"/>
      <c r="H299" s="56"/>
      <c r="I299" s="57"/>
      <c r="J299" s="57"/>
      <c r="K299" s="56"/>
      <c r="L299" s="56"/>
      <c r="M299" s="56"/>
      <c r="N299" s="56"/>
      <c r="O299" s="56"/>
      <c r="Q299" s="56"/>
      <c r="T299" s="56"/>
    </row>
    <row r="300" spans="3:20" s="50" customFormat="1" ht="13.5">
      <c r="C300" s="56"/>
      <c r="D300" s="56"/>
      <c r="E300" s="56"/>
      <c r="G300" s="77"/>
      <c r="H300" s="56"/>
      <c r="I300" s="57"/>
      <c r="J300" s="57"/>
      <c r="K300" s="56"/>
      <c r="L300" s="56"/>
      <c r="M300" s="56"/>
      <c r="N300" s="56"/>
      <c r="O300" s="56"/>
      <c r="Q300" s="56"/>
      <c r="T300" s="56"/>
    </row>
    <row r="301" spans="3:20" s="50" customFormat="1" ht="13.5">
      <c r="C301" s="56"/>
      <c r="D301" s="56"/>
      <c r="E301" s="56"/>
      <c r="G301" s="77"/>
      <c r="H301" s="56"/>
      <c r="I301" s="57"/>
      <c r="J301" s="57"/>
      <c r="K301" s="56"/>
      <c r="L301" s="56"/>
      <c r="M301" s="56"/>
      <c r="N301" s="56"/>
      <c r="O301" s="56"/>
      <c r="Q301" s="56"/>
      <c r="T301" s="56"/>
    </row>
    <row r="302" spans="3:20" s="50" customFormat="1" ht="13.5">
      <c r="C302" s="56"/>
      <c r="D302" s="56"/>
      <c r="E302" s="56"/>
      <c r="G302" s="77"/>
      <c r="H302" s="56"/>
      <c r="I302" s="57"/>
      <c r="J302" s="57"/>
      <c r="K302" s="56"/>
      <c r="L302" s="56"/>
      <c r="M302" s="56"/>
      <c r="N302" s="56"/>
      <c r="O302" s="56"/>
      <c r="Q302" s="56"/>
      <c r="T302" s="56"/>
    </row>
    <row r="303" spans="3:20" s="50" customFormat="1" ht="13.5">
      <c r="C303" s="56"/>
      <c r="D303" s="56"/>
      <c r="E303" s="56"/>
      <c r="G303" s="77"/>
      <c r="H303" s="56"/>
      <c r="I303" s="57"/>
      <c r="J303" s="57"/>
      <c r="K303" s="56"/>
      <c r="L303" s="56"/>
      <c r="M303" s="56"/>
      <c r="N303" s="56"/>
      <c r="O303" s="56"/>
      <c r="Q303" s="56"/>
      <c r="T303" s="56"/>
    </row>
    <row r="304" spans="3:20" s="50" customFormat="1" ht="13.5">
      <c r="C304" s="56"/>
      <c r="D304" s="56"/>
      <c r="E304" s="56"/>
      <c r="G304" s="77"/>
      <c r="H304" s="56"/>
      <c r="I304" s="57"/>
      <c r="J304" s="57"/>
      <c r="K304" s="56"/>
      <c r="L304" s="56"/>
      <c r="M304" s="56"/>
      <c r="N304" s="56"/>
      <c r="O304" s="56"/>
      <c r="Q304" s="56"/>
      <c r="T304" s="56"/>
    </row>
    <row r="305" spans="3:20" s="50" customFormat="1" ht="13.5">
      <c r="C305" s="56"/>
      <c r="D305" s="56"/>
      <c r="E305" s="56"/>
      <c r="G305" s="77"/>
      <c r="H305" s="56"/>
      <c r="I305" s="57"/>
      <c r="J305" s="57"/>
      <c r="K305" s="56"/>
      <c r="L305" s="56"/>
      <c r="M305" s="56"/>
      <c r="N305" s="56"/>
      <c r="O305" s="56"/>
      <c r="Q305" s="56"/>
      <c r="T305" s="56"/>
    </row>
    <row r="306" spans="3:20" s="50" customFormat="1" ht="13.5">
      <c r="C306" s="56"/>
      <c r="D306" s="56"/>
      <c r="E306" s="56"/>
      <c r="G306" s="77"/>
      <c r="H306" s="56"/>
      <c r="I306" s="57"/>
      <c r="J306" s="57"/>
      <c r="K306" s="56"/>
      <c r="L306" s="56"/>
      <c r="M306" s="56"/>
      <c r="N306" s="56"/>
      <c r="O306" s="56"/>
      <c r="Q306" s="56"/>
      <c r="T306" s="56"/>
    </row>
    <row r="307" spans="3:20" s="50" customFormat="1" ht="13.5">
      <c r="C307" s="56"/>
      <c r="D307" s="56"/>
      <c r="E307" s="56"/>
      <c r="G307" s="77"/>
      <c r="H307" s="56"/>
      <c r="I307" s="57"/>
      <c r="J307" s="57"/>
      <c r="K307" s="56"/>
      <c r="L307" s="56"/>
      <c r="M307" s="56"/>
      <c r="N307" s="56"/>
      <c r="O307" s="56"/>
      <c r="Q307" s="56"/>
      <c r="T307" s="56"/>
    </row>
    <row r="308" spans="3:20" s="50" customFormat="1" ht="13.5">
      <c r="C308" s="56"/>
      <c r="D308" s="56"/>
      <c r="E308" s="56"/>
      <c r="G308" s="77"/>
      <c r="H308" s="56"/>
      <c r="I308" s="57"/>
      <c r="J308" s="57"/>
      <c r="K308" s="56"/>
      <c r="L308" s="56"/>
      <c r="M308" s="56"/>
      <c r="N308" s="56"/>
      <c r="O308" s="56"/>
      <c r="Q308" s="56"/>
      <c r="T308" s="56"/>
    </row>
    <row r="309" spans="3:20" s="50" customFormat="1" ht="13.5">
      <c r="C309" s="56"/>
      <c r="D309" s="56"/>
      <c r="E309" s="56"/>
      <c r="G309" s="77"/>
      <c r="H309" s="56"/>
      <c r="I309" s="57"/>
      <c r="J309" s="57"/>
      <c r="K309" s="56"/>
      <c r="L309" s="56"/>
      <c r="M309" s="56"/>
      <c r="N309" s="56"/>
      <c r="O309" s="56"/>
      <c r="Q309" s="56"/>
      <c r="T309" s="56"/>
    </row>
    <row r="310" spans="3:20" s="50" customFormat="1" ht="13.5">
      <c r="C310" s="56"/>
      <c r="D310" s="56"/>
      <c r="E310" s="56"/>
      <c r="G310" s="77"/>
      <c r="H310" s="56"/>
      <c r="I310" s="57"/>
      <c r="J310" s="57"/>
      <c r="K310" s="56"/>
      <c r="L310" s="56"/>
      <c r="M310" s="56"/>
      <c r="N310" s="56"/>
      <c r="O310" s="56"/>
      <c r="Q310" s="56"/>
      <c r="T310" s="56"/>
    </row>
    <row r="311" spans="3:20" s="50" customFormat="1" ht="13.5">
      <c r="C311" s="56"/>
      <c r="D311" s="56"/>
      <c r="E311" s="56"/>
      <c r="G311" s="77"/>
      <c r="H311" s="56"/>
      <c r="I311" s="57"/>
      <c r="J311" s="57"/>
      <c r="K311" s="56"/>
      <c r="L311" s="56"/>
      <c r="M311" s="56"/>
      <c r="N311" s="56"/>
      <c r="O311" s="56"/>
      <c r="Q311" s="56"/>
      <c r="T311" s="56"/>
    </row>
    <row r="312" spans="3:20" s="50" customFormat="1" ht="13.5">
      <c r="C312" s="56"/>
      <c r="D312" s="56"/>
      <c r="E312" s="56"/>
      <c r="G312" s="77"/>
      <c r="H312" s="56"/>
      <c r="I312" s="57"/>
      <c r="J312" s="57"/>
      <c r="K312" s="56"/>
      <c r="L312" s="56"/>
      <c r="M312" s="56"/>
      <c r="N312" s="56"/>
      <c r="O312" s="56"/>
      <c r="Q312" s="56"/>
      <c r="T312" s="56"/>
    </row>
    <row r="313" spans="3:20" s="50" customFormat="1" ht="13.5">
      <c r="C313" s="56"/>
      <c r="D313" s="56"/>
      <c r="E313" s="56"/>
      <c r="G313" s="77"/>
      <c r="H313" s="56"/>
      <c r="I313" s="57"/>
      <c r="J313" s="57"/>
      <c r="K313" s="56"/>
      <c r="L313" s="56"/>
      <c r="M313" s="56"/>
      <c r="N313" s="56"/>
      <c r="O313" s="56"/>
      <c r="Q313" s="56"/>
      <c r="T313" s="56"/>
    </row>
    <row r="314" spans="3:20" s="50" customFormat="1" ht="13.5">
      <c r="C314" s="56"/>
      <c r="D314" s="56"/>
      <c r="E314" s="56"/>
      <c r="G314" s="77"/>
      <c r="H314" s="56"/>
      <c r="I314" s="57"/>
      <c r="J314" s="57"/>
      <c r="K314" s="56"/>
      <c r="L314" s="56"/>
      <c r="M314" s="56"/>
      <c r="N314" s="56"/>
      <c r="O314" s="56"/>
      <c r="Q314" s="56"/>
      <c r="T314" s="56"/>
    </row>
    <row r="315" spans="3:20" s="50" customFormat="1" ht="13.5">
      <c r="C315" s="56"/>
      <c r="D315" s="56"/>
      <c r="E315" s="56"/>
      <c r="G315" s="77"/>
      <c r="H315" s="56"/>
      <c r="I315" s="57"/>
      <c r="J315" s="57"/>
      <c r="K315" s="56"/>
      <c r="L315" s="56"/>
      <c r="M315" s="56"/>
      <c r="N315" s="56"/>
      <c r="O315" s="56"/>
      <c r="Q315" s="56"/>
      <c r="T315" s="56"/>
    </row>
    <row r="316" spans="3:20" s="50" customFormat="1" ht="13.5">
      <c r="C316" s="56"/>
      <c r="D316" s="56"/>
      <c r="E316" s="56"/>
      <c r="G316" s="77"/>
      <c r="H316" s="56"/>
      <c r="I316" s="57"/>
      <c r="J316" s="57"/>
      <c r="K316" s="56"/>
      <c r="L316" s="56"/>
      <c r="M316" s="56"/>
      <c r="N316" s="56"/>
      <c r="O316" s="56"/>
      <c r="Q316" s="56"/>
      <c r="T316" s="56"/>
    </row>
    <row r="317" spans="3:20" s="50" customFormat="1" ht="13.5">
      <c r="C317" s="56"/>
      <c r="D317" s="56"/>
      <c r="E317" s="56"/>
      <c r="G317" s="77"/>
      <c r="H317" s="56"/>
      <c r="I317" s="57"/>
      <c r="J317" s="57"/>
      <c r="K317" s="56"/>
      <c r="L317" s="56"/>
      <c r="M317" s="56"/>
      <c r="N317" s="56"/>
      <c r="O317" s="56"/>
      <c r="Q317" s="56"/>
      <c r="T317" s="56"/>
    </row>
    <row r="318" spans="3:20" s="50" customFormat="1" ht="13.5">
      <c r="C318" s="56"/>
      <c r="D318" s="56"/>
      <c r="E318" s="56"/>
      <c r="G318" s="77"/>
      <c r="H318" s="56"/>
      <c r="I318" s="57"/>
      <c r="J318" s="57"/>
      <c r="K318" s="56"/>
      <c r="L318" s="56"/>
      <c r="M318" s="56"/>
      <c r="N318" s="56"/>
      <c r="O318" s="56"/>
      <c r="Q318" s="56"/>
      <c r="T318" s="56"/>
    </row>
    <row r="319" spans="3:20" s="50" customFormat="1" ht="13.5">
      <c r="C319" s="56"/>
      <c r="D319" s="56"/>
      <c r="E319" s="56"/>
      <c r="G319" s="77"/>
      <c r="H319" s="56"/>
      <c r="I319" s="57"/>
      <c r="J319" s="57"/>
      <c r="K319" s="56"/>
      <c r="L319" s="56"/>
      <c r="M319" s="56"/>
      <c r="N319" s="56"/>
      <c r="O319" s="56"/>
      <c r="Q319" s="56"/>
      <c r="T319" s="56"/>
    </row>
    <row r="320" spans="3:20" s="50" customFormat="1" ht="13.5">
      <c r="C320" s="56"/>
      <c r="D320" s="56"/>
      <c r="E320" s="56"/>
      <c r="G320" s="77"/>
      <c r="H320" s="56"/>
      <c r="I320" s="57"/>
      <c r="J320" s="57"/>
      <c r="K320" s="56"/>
      <c r="L320" s="56"/>
      <c r="M320" s="56"/>
      <c r="N320" s="56"/>
      <c r="O320" s="56"/>
      <c r="Q320" s="56"/>
      <c r="T320" s="56"/>
    </row>
    <row r="321" spans="3:20" s="50" customFormat="1" ht="13.5">
      <c r="C321" s="56"/>
      <c r="D321" s="56"/>
      <c r="E321" s="56"/>
      <c r="G321" s="77"/>
      <c r="H321" s="56"/>
      <c r="I321" s="57"/>
      <c r="J321" s="57"/>
      <c r="K321" s="56"/>
      <c r="L321" s="56"/>
      <c r="M321" s="56"/>
      <c r="N321" s="56"/>
      <c r="O321" s="56"/>
      <c r="Q321" s="56"/>
      <c r="T321" s="56"/>
    </row>
    <row r="322" spans="3:20" s="50" customFormat="1" ht="13.5">
      <c r="C322" s="56"/>
      <c r="D322" s="56"/>
      <c r="E322" s="56"/>
      <c r="G322" s="77"/>
      <c r="H322" s="56"/>
      <c r="I322" s="57"/>
      <c r="J322" s="57"/>
      <c r="K322" s="56"/>
      <c r="L322" s="56"/>
      <c r="M322" s="56"/>
      <c r="N322" s="56"/>
      <c r="O322" s="56"/>
      <c r="Q322" s="56"/>
      <c r="T322" s="56"/>
    </row>
    <row r="323" spans="3:20" s="50" customFormat="1" ht="13.5">
      <c r="C323" s="56"/>
      <c r="D323" s="56"/>
      <c r="E323" s="56"/>
      <c r="G323" s="77"/>
      <c r="H323" s="56"/>
      <c r="I323" s="57"/>
      <c r="J323" s="57"/>
      <c r="K323" s="56"/>
      <c r="L323" s="56"/>
      <c r="M323" s="56"/>
      <c r="N323" s="56"/>
      <c r="O323" s="56"/>
      <c r="Q323" s="56"/>
      <c r="T323" s="56"/>
    </row>
    <row r="324" spans="3:20" s="50" customFormat="1" ht="13.5">
      <c r="C324" s="56"/>
      <c r="D324" s="56"/>
      <c r="E324" s="56"/>
      <c r="G324" s="77"/>
      <c r="H324" s="56"/>
      <c r="I324" s="57"/>
      <c r="J324" s="57"/>
      <c r="K324" s="56"/>
      <c r="L324" s="56"/>
      <c r="M324" s="56"/>
      <c r="N324" s="56"/>
      <c r="O324" s="56"/>
      <c r="Q324" s="56"/>
      <c r="T324" s="56"/>
    </row>
    <row r="325" spans="3:20" s="50" customFormat="1" ht="13.5">
      <c r="C325" s="56"/>
      <c r="D325" s="56"/>
      <c r="E325" s="56"/>
      <c r="G325" s="77"/>
      <c r="H325" s="56"/>
      <c r="I325" s="57"/>
      <c r="J325" s="57"/>
      <c r="K325" s="56"/>
      <c r="L325" s="56"/>
      <c r="M325" s="56"/>
      <c r="N325" s="56"/>
      <c r="O325" s="56"/>
      <c r="Q325" s="56"/>
      <c r="T325" s="56"/>
    </row>
    <row r="326" spans="3:20" s="50" customFormat="1" ht="13.5">
      <c r="C326" s="56"/>
      <c r="D326" s="56"/>
      <c r="E326" s="56"/>
      <c r="G326" s="77"/>
      <c r="H326" s="56"/>
      <c r="I326" s="57"/>
      <c r="J326" s="57"/>
      <c r="K326" s="56"/>
      <c r="L326" s="56"/>
      <c r="M326" s="56"/>
      <c r="N326" s="56"/>
      <c r="O326" s="56"/>
      <c r="Q326" s="56"/>
      <c r="T326" s="56"/>
    </row>
    <row r="327" spans="3:20" s="50" customFormat="1" ht="13.5">
      <c r="C327" s="56"/>
      <c r="D327" s="56"/>
      <c r="E327" s="56"/>
      <c r="G327" s="77"/>
      <c r="H327" s="56"/>
      <c r="I327" s="57"/>
      <c r="J327" s="57"/>
      <c r="K327" s="56"/>
      <c r="L327" s="56"/>
      <c r="M327" s="56"/>
      <c r="N327" s="56"/>
      <c r="O327" s="56"/>
      <c r="Q327" s="56"/>
      <c r="T327" s="56"/>
    </row>
    <row r="328" spans="3:20" s="50" customFormat="1" ht="13.5">
      <c r="C328" s="56"/>
      <c r="D328" s="56"/>
      <c r="E328" s="56"/>
      <c r="G328" s="77"/>
      <c r="H328" s="56"/>
      <c r="I328" s="57"/>
      <c r="J328" s="57"/>
      <c r="K328" s="56"/>
      <c r="L328" s="56"/>
      <c r="M328" s="56"/>
      <c r="N328" s="56"/>
      <c r="O328" s="56"/>
      <c r="Q328" s="56"/>
      <c r="T328" s="56"/>
    </row>
    <row r="329" spans="3:20" s="50" customFormat="1" ht="13.5">
      <c r="C329" s="56"/>
      <c r="D329" s="56"/>
      <c r="E329" s="56"/>
      <c r="G329" s="77"/>
      <c r="H329" s="56"/>
      <c r="I329" s="57"/>
      <c r="J329" s="57"/>
      <c r="K329" s="56"/>
      <c r="L329" s="56"/>
      <c r="M329" s="56"/>
      <c r="N329" s="56"/>
      <c r="O329" s="56"/>
      <c r="Q329" s="56"/>
      <c r="T329" s="56"/>
    </row>
    <row r="330" spans="3:20" s="50" customFormat="1" ht="13.5">
      <c r="C330" s="56"/>
      <c r="D330" s="56"/>
      <c r="E330" s="56"/>
      <c r="G330" s="77"/>
      <c r="H330" s="56"/>
      <c r="I330" s="57"/>
      <c r="J330" s="57"/>
      <c r="K330" s="56"/>
      <c r="L330" s="56"/>
      <c r="M330" s="56"/>
      <c r="N330" s="56"/>
      <c r="O330" s="56"/>
      <c r="Q330" s="56"/>
      <c r="T330" s="56"/>
    </row>
    <row r="331" spans="3:20" s="50" customFormat="1" ht="13.5">
      <c r="C331" s="56"/>
      <c r="D331" s="56"/>
      <c r="E331" s="56"/>
      <c r="G331" s="77"/>
      <c r="H331" s="56"/>
      <c r="I331" s="57"/>
      <c r="J331" s="57"/>
      <c r="K331" s="56"/>
      <c r="L331" s="56"/>
      <c r="M331" s="56"/>
      <c r="N331" s="56"/>
      <c r="O331" s="56"/>
      <c r="Q331" s="56"/>
      <c r="T331" s="56"/>
    </row>
    <row r="332" spans="3:20" s="50" customFormat="1" ht="13.5">
      <c r="C332" s="56"/>
      <c r="D332" s="56"/>
      <c r="E332" s="56"/>
      <c r="G332" s="77"/>
      <c r="H332" s="56"/>
      <c r="I332" s="57"/>
      <c r="J332" s="57"/>
      <c r="K332" s="56"/>
      <c r="L332" s="56"/>
      <c r="M332" s="56"/>
      <c r="N332" s="56"/>
      <c r="O332" s="56"/>
      <c r="Q332" s="56"/>
      <c r="T332" s="56"/>
    </row>
    <row r="333" spans="3:20" s="50" customFormat="1" ht="13.5">
      <c r="C333" s="56"/>
      <c r="D333" s="56"/>
      <c r="E333" s="56"/>
      <c r="G333" s="77"/>
      <c r="H333" s="56"/>
      <c r="I333" s="57"/>
      <c r="J333" s="57"/>
      <c r="K333" s="56"/>
      <c r="L333" s="56"/>
      <c r="M333" s="56"/>
      <c r="N333" s="56"/>
      <c r="O333" s="56"/>
      <c r="Q333" s="56"/>
      <c r="T333" s="56"/>
    </row>
    <row r="334" spans="3:20" s="50" customFormat="1" ht="13.5">
      <c r="C334" s="56"/>
      <c r="D334" s="56"/>
      <c r="E334" s="56"/>
      <c r="G334" s="77"/>
      <c r="H334" s="56"/>
      <c r="I334" s="57"/>
      <c r="J334" s="57"/>
      <c r="K334" s="56"/>
      <c r="L334" s="56"/>
      <c r="M334" s="56"/>
      <c r="N334" s="56"/>
      <c r="O334" s="56"/>
      <c r="Q334" s="56"/>
      <c r="T334" s="56"/>
    </row>
    <row r="335" spans="3:20" s="50" customFormat="1" ht="13.5">
      <c r="C335" s="56"/>
      <c r="D335" s="56"/>
      <c r="E335" s="56"/>
      <c r="G335" s="77"/>
      <c r="H335" s="56"/>
      <c r="I335" s="57"/>
      <c r="J335" s="57"/>
      <c r="K335" s="56"/>
      <c r="L335" s="56"/>
      <c r="M335" s="56"/>
      <c r="N335" s="56"/>
      <c r="O335" s="56"/>
      <c r="Q335" s="56"/>
      <c r="T335" s="56"/>
    </row>
    <row r="336" spans="3:20" s="50" customFormat="1" ht="13.5">
      <c r="C336" s="56"/>
      <c r="D336" s="56"/>
      <c r="E336" s="56"/>
      <c r="G336" s="77"/>
      <c r="H336" s="56"/>
      <c r="I336" s="57"/>
      <c r="J336" s="57"/>
      <c r="K336" s="56"/>
      <c r="L336" s="56"/>
      <c r="M336" s="56"/>
      <c r="N336" s="56"/>
      <c r="O336" s="56"/>
      <c r="Q336" s="56"/>
      <c r="T336" s="56"/>
    </row>
    <row r="337" spans="3:20" s="50" customFormat="1" ht="13.5">
      <c r="C337" s="56"/>
      <c r="D337" s="56"/>
      <c r="E337" s="56"/>
      <c r="G337" s="77"/>
      <c r="H337" s="56"/>
      <c r="I337" s="57"/>
      <c r="J337" s="57"/>
      <c r="K337" s="56"/>
      <c r="L337" s="56"/>
      <c r="M337" s="56"/>
      <c r="N337" s="56"/>
      <c r="O337" s="56"/>
      <c r="Q337" s="56"/>
      <c r="T337" s="56"/>
    </row>
    <row r="338" spans="3:20" s="50" customFormat="1" ht="13.5">
      <c r="C338" s="56"/>
      <c r="D338" s="56"/>
      <c r="E338" s="56"/>
      <c r="G338" s="77"/>
      <c r="H338" s="56"/>
      <c r="I338" s="57"/>
      <c r="J338" s="57"/>
      <c r="K338" s="56"/>
      <c r="L338" s="56"/>
      <c r="M338" s="56"/>
      <c r="N338" s="56"/>
      <c r="O338" s="56"/>
      <c r="Q338" s="56"/>
      <c r="T338" s="56"/>
    </row>
    <row r="339" spans="3:20" s="50" customFormat="1" ht="13.5">
      <c r="C339" s="56"/>
      <c r="D339" s="56"/>
      <c r="E339" s="56"/>
      <c r="G339" s="77"/>
      <c r="H339" s="56"/>
      <c r="I339" s="57"/>
      <c r="J339" s="57"/>
      <c r="K339" s="56"/>
      <c r="L339" s="56"/>
      <c r="M339" s="56"/>
      <c r="N339" s="56"/>
      <c r="O339" s="56"/>
      <c r="Q339" s="56"/>
      <c r="T339" s="56"/>
    </row>
    <row r="340" spans="3:20" s="50" customFormat="1" ht="13.5">
      <c r="C340" s="56"/>
      <c r="D340" s="56"/>
      <c r="E340" s="56"/>
      <c r="G340" s="77"/>
      <c r="H340" s="56"/>
      <c r="I340" s="57"/>
      <c r="J340" s="57"/>
      <c r="K340" s="56"/>
      <c r="L340" s="56"/>
      <c r="M340" s="56"/>
      <c r="N340" s="56"/>
      <c r="O340" s="56"/>
      <c r="Q340" s="56"/>
      <c r="T340" s="56"/>
    </row>
    <row r="341" spans="3:20" s="50" customFormat="1" ht="13.5">
      <c r="C341" s="56"/>
      <c r="D341" s="56"/>
      <c r="E341" s="56"/>
      <c r="G341" s="77"/>
      <c r="H341" s="56"/>
      <c r="I341" s="57"/>
      <c r="J341" s="57"/>
      <c r="K341" s="56"/>
      <c r="L341" s="56"/>
      <c r="M341" s="56"/>
      <c r="N341" s="56"/>
      <c r="O341" s="56"/>
      <c r="Q341" s="56"/>
      <c r="T341" s="56"/>
    </row>
    <row r="342" spans="3:20" s="50" customFormat="1" ht="13.5">
      <c r="C342" s="56"/>
      <c r="D342" s="56"/>
      <c r="E342" s="56"/>
      <c r="G342" s="77"/>
      <c r="H342" s="56"/>
      <c r="I342" s="57"/>
      <c r="J342" s="57"/>
      <c r="K342" s="56"/>
      <c r="L342" s="56"/>
      <c r="M342" s="56"/>
      <c r="N342" s="56"/>
      <c r="O342" s="56"/>
      <c r="Q342" s="56"/>
      <c r="T342" s="56"/>
    </row>
    <row r="343" spans="3:20" s="50" customFormat="1" ht="13.5">
      <c r="C343" s="56"/>
      <c r="D343" s="56"/>
      <c r="E343" s="56"/>
      <c r="G343" s="77"/>
      <c r="H343" s="56"/>
      <c r="I343" s="57"/>
      <c r="J343" s="57"/>
      <c r="K343" s="56"/>
      <c r="L343" s="56"/>
      <c r="M343" s="56"/>
      <c r="N343" s="56"/>
      <c r="O343" s="56"/>
      <c r="Q343" s="56"/>
      <c r="T343" s="56"/>
    </row>
    <row r="344" spans="3:20" s="50" customFormat="1" ht="13.5">
      <c r="C344" s="56"/>
      <c r="D344" s="56"/>
      <c r="E344" s="56"/>
      <c r="G344" s="77"/>
      <c r="H344" s="56"/>
      <c r="I344" s="57"/>
      <c r="J344" s="57"/>
      <c r="K344" s="56"/>
      <c r="L344" s="56"/>
      <c r="M344" s="56"/>
      <c r="N344" s="56"/>
      <c r="O344" s="56"/>
      <c r="Q344" s="56"/>
      <c r="T344" s="56"/>
    </row>
    <row r="345" spans="3:20" s="50" customFormat="1" ht="13.5">
      <c r="C345" s="56"/>
      <c r="D345" s="56"/>
      <c r="E345" s="56"/>
      <c r="G345" s="77"/>
      <c r="H345" s="56"/>
      <c r="I345" s="57"/>
      <c r="J345" s="57"/>
      <c r="K345" s="56"/>
      <c r="L345" s="56"/>
      <c r="M345" s="56"/>
      <c r="N345" s="56"/>
      <c r="O345" s="56"/>
      <c r="Q345" s="56"/>
      <c r="T345" s="56"/>
    </row>
    <row r="346" spans="3:20" s="50" customFormat="1" ht="13.5">
      <c r="C346" s="56"/>
      <c r="D346" s="56"/>
      <c r="E346" s="56"/>
      <c r="G346" s="77"/>
      <c r="H346" s="56"/>
      <c r="I346" s="57"/>
      <c r="J346" s="57"/>
      <c r="K346" s="56"/>
      <c r="L346" s="56"/>
      <c r="M346" s="56"/>
      <c r="N346" s="56"/>
      <c r="O346" s="56"/>
      <c r="Q346" s="56"/>
      <c r="T346" s="56"/>
    </row>
    <row r="347" spans="3:20" s="50" customFormat="1" ht="13.5">
      <c r="C347" s="56"/>
      <c r="D347" s="56"/>
      <c r="E347" s="56"/>
      <c r="G347" s="77"/>
      <c r="H347" s="56"/>
      <c r="I347" s="57"/>
      <c r="J347" s="57"/>
      <c r="K347" s="56"/>
      <c r="L347" s="56"/>
      <c r="M347" s="56"/>
      <c r="N347" s="56"/>
      <c r="O347" s="56"/>
      <c r="Q347" s="56"/>
      <c r="T347" s="56"/>
    </row>
    <row r="348" spans="3:20" s="50" customFormat="1" ht="13.5">
      <c r="C348" s="56"/>
      <c r="D348" s="56"/>
      <c r="E348" s="56"/>
      <c r="G348" s="77"/>
      <c r="H348" s="56"/>
      <c r="I348" s="57"/>
      <c r="J348" s="57"/>
      <c r="K348" s="56"/>
      <c r="L348" s="56"/>
      <c r="M348" s="56"/>
      <c r="N348" s="56"/>
      <c r="O348" s="56"/>
      <c r="Q348" s="56"/>
      <c r="T348" s="56"/>
    </row>
    <row r="349" spans="3:20" s="50" customFormat="1" ht="13.5">
      <c r="C349" s="56"/>
      <c r="D349" s="56"/>
      <c r="E349" s="56"/>
      <c r="G349" s="77"/>
      <c r="H349" s="56"/>
      <c r="I349" s="57"/>
      <c r="J349" s="57"/>
      <c r="K349" s="56"/>
      <c r="L349" s="56"/>
      <c r="M349" s="56"/>
      <c r="N349" s="56"/>
      <c r="O349" s="56"/>
      <c r="Q349" s="56"/>
      <c r="T349" s="56"/>
    </row>
    <row r="350" spans="3:20" s="50" customFormat="1" ht="13.5">
      <c r="C350" s="56"/>
      <c r="D350" s="56"/>
      <c r="E350" s="56"/>
      <c r="G350" s="77"/>
      <c r="H350" s="56"/>
      <c r="I350" s="57"/>
      <c r="J350" s="57"/>
      <c r="K350" s="56"/>
      <c r="L350" s="56"/>
      <c r="M350" s="56"/>
      <c r="N350" s="56"/>
      <c r="O350" s="56"/>
      <c r="Q350" s="56"/>
      <c r="T350" s="56"/>
    </row>
    <row r="351" spans="3:20" s="50" customFormat="1" ht="13.5">
      <c r="C351" s="56"/>
      <c r="D351" s="56"/>
      <c r="E351" s="56"/>
      <c r="G351" s="77"/>
      <c r="H351" s="56"/>
      <c r="I351" s="57"/>
      <c r="J351" s="57"/>
      <c r="K351" s="56"/>
      <c r="L351" s="56"/>
      <c r="M351" s="56"/>
      <c r="N351" s="56"/>
      <c r="O351" s="56"/>
      <c r="Q351" s="56"/>
      <c r="T351" s="56"/>
    </row>
    <row r="352" spans="3:20" s="50" customFormat="1" ht="13.5">
      <c r="C352" s="56"/>
      <c r="D352" s="56"/>
      <c r="E352" s="56"/>
      <c r="G352" s="77"/>
      <c r="H352" s="56"/>
      <c r="I352" s="57"/>
      <c r="J352" s="57"/>
      <c r="K352" s="56"/>
      <c r="L352" s="56"/>
      <c r="M352" s="56"/>
      <c r="N352" s="56"/>
      <c r="O352" s="56"/>
      <c r="Q352" s="56"/>
      <c r="T352" s="56"/>
    </row>
    <row r="353" spans="3:20" s="50" customFormat="1" ht="13.5">
      <c r="C353" s="56"/>
      <c r="D353" s="56"/>
      <c r="E353" s="56"/>
      <c r="G353" s="77"/>
      <c r="H353" s="56"/>
      <c r="I353" s="57"/>
      <c r="J353" s="57"/>
      <c r="K353" s="56"/>
      <c r="L353" s="56"/>
      <c r="M353" s="56"/>
      <c r="N353" s="56"/>
      <c r="O353" s="56"/>
      <c r="Q353" s="56"/>
      <c r="T353" s="56"/>
    </row>
    <row r="354" spans="3:20" s="50" customFormat="1" ht="13.5">
      <c r="C354" s="56"/>
      <c r="D354" s="56"/>
      <c r="E354" s="56"/>
      <c r="G354" s="77"/>
      <c r="H354" s="56"/>
      <c r="I354" s="57"/>
      <c r="J354" s="57"/>
      <c r="K354" s="56"/>
      <c r="L354" s="56"/>
      <c r="M354" s="56"/>
      <c r="N354" s="56"/>
      <c r="O354" s="56"/>
      <c r="Q354" s="56"/>
      <c r="T354" s="56"/>
    </row>
    <row r="355" spans="3:20" s="50" customFormat="1" ht="13.5">
      <c r="C355" s="56"/>
      <c r="D355" s="56"/>
      <c r="E355" s="56"/>
      <c r="G355" s="77"/>
      <c r="H355" s="56"/>
      <c r="I355" s="57"/>
      <c r="J355" s="57"/>
      <c r="K355" s="56"/>
      <c r="L355" s="56"/>
      <c r="M355" s="56"/>
      <c r="N355" s="56"/>
      <c r="O355" s="56"/>
      <c r="Q355" s="56"/>
      <c r="T355" s="56"/>
    </row>
    <row r="356" spans="3:20" s="50" customFormat="1" ht="13.5">
      <c r="C356" s="56"/>
      <c r="D356" s="56"/>
      <c r="E356" s="56"/>
      <c r="G356" s="77"/>
      <c r="H356" s="56"/>
      <c r="I356" s="57"/>
      <c r="J356" s="57"/>
      <c r="K356" s="56"/>
      <c r="L356" s="56"/>
      <c r="M356" s="56"/>
      <c r="N356" s="56"/>
      <c r="O356" s="56"/>
      <c r="Q356" s="56"/>
      <c r="T356" s="56"/>
    </row>
    <row r="357" spans="3:20" s="50" customFormat="1" ht="13.5">
      <c r="C357" s="56"/>
      <c r="D357" s="56"/>
      <c r="E357" s="56"/>
      <c r="G357" s="77"/>
      <c r="H357" s="56"/>
      <c r="I357" s="57"/>
      <c r="J357" s="57"/>
      <c r="K357" s="56"/>
      <c r="L357" s="56"/>
      <c r="M357" s="56"/>
      <c r="N357" s="56"/>
      <c r="O357" s="56"/>
      <c r="Q357" s="56"/>
      <c r="T357" s="56"/>
    </row>
    <row r="358" spans="3:20" s="50" customFormat="1" ht="13.5">
      <c r="C358" s="56"/>
      <c r="D358" s="56"/>
      <c r="E358" s="56"/>
      <c r="G358" s="77"/>
      <c r="H358" s="56"/>
      <c r="I358" s="57"/>
      <c r="J358" s="57"/>
      <c r="K358" s="56"/>
      <c r="L358" s="56"/>
      <c r="M358" s="56"/>
      <c r="N358" s="56"/>
      <c r="O358" s="56"/>
      <c r="Q358" s="56"/>
      <c r="T358" s="56"/>
    </row>
    <row r="359" spans="3:20" s="50" customFormat="1" ht="13.5">
      <c r="C359" s="56"/>
      <c r="D359" s="56"/>
      <c r="E359" s="56"/>
      <c r="G359" s="77"/>
      <c r="H359" s="56"/>
      <c r="I359" s="57"/>
      <c r="J359" s="57"/>
      <c r="K359" s="56"/>
      <c r="L359" s="56"/>
      <c r="M359" s="56"/>
      <c r="N359" s="56"/>
      <c r="O359" s="56"/>
      <c r="Q359" s="56"/>
      <c r="T359" s="56"/>
    </row>
    <row r="360" spans="3:20" s="50" customFormat="1" ht="13.5">
      <c r="C360" s="56"/>
      <c r="D360" s="56"/>
      <c r="E360" s="56"/>
      <c r="G360" s="77"/>
      <c r="H360" s="56"/>
      <c r="I360" s="57"/>
      <c r="J360" s="57"/>
      <c r="K360" s="56"/>
      <c r="L360" s="56"/>
      <c r="M360" s="56"/>
      <c r="N360" s="56"/>
      <c r="O360" s="56"/>
      <c r="Q360" s="56"/>
      <c r="T360" s="56"/>
    </row>
    <row r="361" spans="3:20" s="50" customFormat="1" ht="13.5">
      <c r="C361" s="56"/>
      <c r="D361" s="56"/>
      <c r="E361" s="56"/>
      <c r="G361" s="77"/>
      <c r="H361" s="56"/>
      <c r="I361" s="57"/>
      <c r="J361" s="57"/>
      <c r="K361" s="56"/>
      <c r="L361" s="56"/>
      <c r="M361" s="56"/>
      <c r="N361" s="56"/>
      <c r="O361" s="56"/>
      <c r="Q361" s="56"/>
      <c r="T361" s="56"/>
    </row>
    <row r="362" spans="3:20" s="50" customFormat="1" ht="13.5">
      <c r="C362" s="56"/>
      <c r="D362" s="56"/>
      <c r="E362" s="56"/>
      <c r="G362" s="77"/>
      <c r="H362" s="56"/>
      <c r="I362" s="57"/>
      <c r="J362" s="57"/>
      <c r="K362" s="56"/>
      <c r="L362" s="56"/>
      <c r="M362" s="56"/>
      <c r="N362" s="56"/>
      <c r="O362" s="56"/>
      <c r="Q362" s="56"/>
      <c r="T362" s="56"/>
    </row>
    <row r="363" spans="3:20" s="50" customFormat="1" ht="13.5">
      <c r="C363" s="56"/>
      <c r="D363" s="56"/>
      <c r="E363" s="56"/>
      <c r="G363" s="77"/>
      <c r="H363" s="56"/>
      <c r="I363" s="57"/>
      <c r="J363" s="57"/>
      <c r="K363" s="56"/>
      <c r="L363" s="56"/>
      <c r="M363" s="56"/>
      <c r="N363" s="56"/>
      <c r="O363" s="56"/>
      <c r="Q363" s="56"/>
      <c r="T363" s="56"/>
    </row>
    <row r="364" spans="3:20" s="50" customFormat="1" ht="13.5">
      <c r="C364" s="56"/>
      <c r="D364" s="56"/>
      <c r="E364" s="56"/>
      <c r="G364" s="77"/>
      <c r="H364" s="56"/>
      <c r="I364" s="57"/>
      <c r="J364" s="57"/>
      <c r="K364" s="56"/>
      <c r="L364" s="56"/>
      <c r="M364" s="56"/>
      <c r="N364" s="56"/>
      <c r="O364" s="56"/>
      <c r="Q364" s="56"/>
      <c r="T364" s="56"/>
    </row>
    <row r="365" spans="3:20" s="50" customFormat="1" ht="13.5">
      <c r="C365" s="56"/>
      <c r="D365" s="56"/>
      <c r="E365" s="56"/>
      <c r="G365" s="77"/>
      <c r="H365" s="56"/>
      <c r="I365" s="57"/>
      <c r="J365" s="57"/>
      <c r="K365" s="56"/>
      <c r="L365" s="56"/>
      <c r="M365" s="56"/>
      <c r="N365" s="56"/>
      <c r="O365" s="56"/>
      <c r="Q365" s="56"/>
      <c r="T365" s="56"/>
    </row>
    <row r="366" spans="3:20" s="50" customFormat="1" ht="13.5">
      <c r="C366" s="56"/>
      <c r="D366" s="56"/>
      <c r="E366" s="56"/>
      <c r="G366" s="77"/>
      <c r="H366" s="56"/>
      <c r="I366" s="57"/>
      <c r="J366" s="57"/>
      <c r="K366" s="56"/>
      <c r="L366" s="56"/>
      <c r="M366" s="56"/>
      <c r="N366" s="56"/>
      <c r="O366" s="56"/>
      <c r="Q366" s="56"/>
      <c r="T366" s="56"/>
    </row>
    <row r="367" spans="3:20" s="50" customFormat="1" ht="13.5">
      <c r="C367" s="56"/>
      <c r="D367" s="56"/>
      <c r="E367" s="56"/>
      <c r="G367" s="77"/>
      <c r="H367" s="56"/>
      <c r="I367" s="57"/>
      <c r="J367" s="57"/>
      <c r="K367" s="56"/>
      <c r="L367" s="56"/>
      <c r="M367" s="56"/>
      <c r="N367" s="56"/>
      <c r="O367" s="56"/>
      <c r="Q367" s="56"/>
      <c r="T367" s="56"/>
    </row>
    <row r="368" spans="3:20" s="50" customFormat="1" ht="13.5">
      <c r="C368" s="56"/>
      <c r="D368" s="56"/>
      <c r="E368" s="56"/>
      <c r="G368" s="77"/>
      <c r="H368" s="56"/>
      <c r="I368" s="57"/>
      <c r="J368" s="57"/>
      <c r="K368" s="56"/>
      <c r="L368" s="56"/>
      <c r="M368" s="56"/>
      <c r="N368" s="56"/>
      <c r="O368" s="56"/>
      <c r="Q368" s="56"/>
      <c r="T368" s="56"/>
    </row>
    <row r="369" spans="3:20" s="50" customFormat="1" ht="13.5">
      <c r="C369" s="56"/>
      <c r="D369" s="56"/>
      <c r="E369" s="56"/>
      <c r="G369" s="77"/>
      <c r="H369" s="56"/>
      <c r="I369" s="57"/>
      <c r="J369" s="57"/>
      <c r="K369" s="56"/>
      <c r="L369" s="56"/>
      <c r="M369" s="56"/>
      <c r="N369" s="56"/>
      <c r="O369" s="56"/>
      <c r="Q369" s="56"/>
      <c r="T369" s="56"/>
    </row>
    <row r="370" spans="3:20" s="50" customFormat="1" ht="13.5">
      <c r="C370" s="56"/>
      <c r="D370" s="56"/>
      <c r="E370" s="56"/>
      <c r="G370" s="77"/>
      <c r="H370" s="56"/>
      <c r="I370" s="57"/>
      <c r="J370" s="57"/>
      <c r="K370" s="56"/>
      <c r="L370" s="56"/>
      <c r="M370" s="56"/>
      <c r="N370" s="56"/>
      <c r="O370" s="56"/>
      <c r="Q370" s="56"/>
      <c r="T370" s="56"/>
    </row>
    <row r="371" spans="3:20" s="50" customFormat="1" ht="13.5">
      <c r="C371" s="56"/>
      <c r="D371" s="56"/>
      <c r="E371" s="56"/>
      <c r="G371" s="77"/>
      <c r="H371" s="56"/>
      <c r="I371" s="57"/>
      <c r="J371" s="57"/>
      <c r="K371" s="56"/>
      <c r="L371" s="56"/>
      <c r="M371" s="56"/>
      <c r="N371" s="56"/>
      <c r="O371" s="56"/>
      <c r="Q371" s="56"/>
      <c r="T371" s="56"/>
    </row>
    <row r="372" spans="3:20" s="50" customFormat="1" ht="13.5">
      <c r="C372" s="56"/>
      <c r="D372" s="56"/>
      <c r="E372" s="56"/>
      <c r="G372" s="77"/>
      <c r="H372" s="56"/>
      <c r="I372" s="57"/>
      <c r="J372" s="57"/>
      <c r="K372" s="56"/>
      <c r="L372" s="56"/>
      <c r="M372" s="56"/>
      <c r="N372" s="56"/>
      <c r="O372" s="56"/>
      <c r="Q372" s="56"/>
      <c r="T372" s="56"/>
    </row>
    <row r="373" spans="3:20" s="50" customFormat="1" ht="13.5">
      <c r="C373" s="56"/>
      <c r="D373" s="56"/>
      <c r="E373" s="56"/>
      <c r="G373" s="77"/>
      <c r="H373" s="56"/>
      <c r="I373" s="57"/>
      <c r="J373" s="57"/>
      <c r="K373" s="56"/>
      <c r="L373" s="56"/>
      <c r="M373" s="56"/>
      <c r="N373" s="56"/>
      <c r="O373" s="56"/>
      <c r="Q373" s="56"/>
      <c r="T373" s="56"/>
    </row>
    <row r="374" spans="3:20" s="50" customFormat="1" ht="13.5">
      <c r="C374" s="56"/>
      <c r="D374" s="56"/>
      <c r="E374" s="56"/>
      <c r="G374" s="77"/>
      <c r="H374" s="56"/>
      <c r="I374" s="57"/>
      <c r="J374" s="57"/>
      <c r="K374" s="56"/>
      <c r="L374" s="56"/>
      <c r="M374" s="56"/>
      <c r="N374" s="56"/>
      <c r="O374" s="56"/>
      <c r="Q374" s="56"/>
      <c r="T374" s="56"/>
    </row>
    <row r="375" spans="3:20" s="50" customFormat="1" ht="13.5">
      <c r="C375" s="56"/>
      <c r="D375" s="56"/>
      <c r="E375" s="56"/>
      <c r="G375" s="77"/>
      <c r="H375" s="56"/>
      <c r="I375" s="57"/>
      <c r="J375" s="57"/>
      <c r="K375" s="56"/>
      <c r="L375" s="56"/>
      <c r="M375" s="56"/>
      <c r="N375" s="56"/>
      <c r="O375" s="56"/>
      <c r="Q375" s="56"/>
      <c r="T375" s="56"/>
    </row>
    <row r="376" spans="3:20" s="50" customFormat="1" ht="13.5">
      <c r="C376" s="56"/>
      <c r="D376" s="56"/>
      <c r="E376" s="56"/>
      <c r="G376" s="77"/>
      <c r="H376" s="56"/>
      <c r="I376" s="57"/>
      <c r="J376" s="57"/>
      <c r="K376" s="56"/>
      <c r="L376" s="56"/>
      <c r="M376" s="56"/>
      <c r="N376" s="56"/>
      <c r="O376" s="56"/>
      <c r="Q376" s="56"/>
      <c r="T376" s="56"/>
    </row>
    <row r="377" spans="3:20" s="50" customFormat="1" ht="13.5">
      <c r="C377" s="56"/>
      <c r="D377" s="56"/>
      <c r="E377" s="56"/>
      <c r="G377" s="77"/>
      <c r="H377" s="56"/>
      <c r="I377" s="57"/>
      <c r="J377" s="57"/>
      <c r="K377" s="56"/>
      <c r="L377" s="56"/>
      <c r="M377" s="56"/>
      <c r="N377" s="56"/>
      <c r="O377" s="56"/>
      <c r="Q377" s="56"/>
      <c r="T377" s="56"/>
    </row>
    <row r="378" spans="3:20" s="50" customFormat="1" ht="13.5">
      <c r="C378" s="56"/>
      <c r="D378" s="56"/>
      <c r="E378" s="56"/>
      <c r="G378" s="77"/>
      <c r="H378" s="56"/>
      <c r="I378" s="57"/>
      <c r="J378" s="57"/>
      <c r="K378" s="56"/>
      <c r="L378" s="56"/>
      <c r="M378" s="56"/>
      <c r="N378" s="56"/>
      <c r="O378" s="56"/>
      <c r="Q378" s="56"/>
      <c r="T378" s="56"/>
    </row>
    <row r="379" spans="3:20" s="50" customFormat="1" ht="13.5">
      <c r="C379" s="56"/>
      <c r="D379" s="56"/>
      <c r="E379" s="56"/>
      <c r="G379" s="77"/>
      <c r="H379" s="56"/>
      <c r="I379" s="57"/>
      <c r="J379" s="57"/>
      <c r="K379" s="56"/>
      <c r="L379" s="56"/>
      <c r="M379" s="56"/>
      <c r="N379" s="56"/>
      <c r="O379" s="56"/>
      <c r="Q379" s="56"/>
      <c r="T379" s="56"/>
    </row>
    <row r="380" spans="3:20" s="50" customFormat="1" ht="13.5">
      <c r="C380" s="56"/>
      <c r="D380" s="56"/>
      <c r="E380" s="56"/>
      <c r="G380" s="77"/>
      <c r="H380" s="56"/>
      <c r="I380" s="57"/>
      <c r="J380" s="57"/>
      <c r="K380" s="56"/>
      <c r="L380" s="56"/>
      <c r="M380" s="56"/>
      <c r="N380" s="56"/>
      <c r="O380" s="56"/>
      <c r="Q380" s="56"/>
      <c r="T380" s="56"/>
    </row>
    <row r="381" spans="3:20" s="50" customFormat="1" ht="13.5">
      <c r="C381" s="56"/>
      <c r="D381" s="56"/>
      <c r="E381" s="56"/>
      <c r="G381" s="77"/>
      <c r="H381" s="56"/>
      <c r="I381" s="57"/>
      <c r="J381" s="57"/>
      <c r="K381" s="56"/>
      <c r="L381" s="56"/>
      <c r="M381" s="56"/>
      <c r="N381" s="56"/>
      <c r="O381" s="56"/>
      <c r="Q381" s="56"/>
      <c r="T381" s="56"/>
    </row>
    <row r="382" spans="3:20" s="50" customFormat="1" ht="13.5">
      <c r="C382" s="56"/>
      <c r="D382" s="56"/>
      <c r="E382" s="56"/>
      <c r="G382" s="77"/>
      <c r="H382" s="56"/>
      <c r="I382" s="57"/>
      <c r="J382" s="57"/>
      <c r="K382" s="56"/>
      <c r="L382" s="56"/>
      <c r="M382" s="56"/>
      <c r="N382" s="56"/>
      <c r="O382" s="56"/>
      <c r="Q382" s="56"/>
      <c r="T382" s="56"/>
    </row>
    <row r="383" spans="3:20" s="50" customFormat="1" ht="13.5">
      <c r="C383" s="56"/>
      <c r="D383" s="56"/>
      <c r="E383" s="56"/>
      <c r="G383" s="77"/>
      <c r="H383" s="56"/>
      <c r="I383" s="57"/>
      <c r="J383" s="57"/>
      <c r="K383" s="56"/>
      <c r="L383" s="56"/>
      <c r="M383" s="56"/>
      <c r="N383" s="56"/>
      <c r="O383" s="56"/>
      <c r="Q383" s="56"/>
      <c r="T383" s="56"/>
    </row>
    <row r="384" spans="3:20" s="50" customFormat="1" ht="13.5">
      <c r="C384" s="56"/>
      <c r="D384" s="56"/>
      <c r="E384" s="56"/>
      <c r="G384" s="77"/>
      <c r="H384" s="56"/>
      <c r="I384" s="57"/>
      <c r="J384" s="57"/>
      <c r="K384" s="56"/>
      <c r="L384" s="56"/>
      <c r="M384" s="56"/>
      <c r="N384" s="56"/>
      <c r="O384" s="56"/>
      <c r="Q384" s="56"/>
      <c r="T384" s="56"/>
    </row>
    <row r="385" spans="3:20" s="50" customFormat="1" ht="13.5">
      <c r="C385" s="56"/>
      <c r="D385" s="56"/>
      <c r="E385" s="56"/>
      <c r="G385" s="77"/>
      <c r="H385" s="56"/>
      <c r="I385" s="57"/>
      <c r="J385" s="57"/>
      <c r="K385" s="56"/>
      <c r="L385" s="56"/>
      <c r="M385" s="56"/>
      <c r="N385" s="56"/>
      <c r="O385" s="56"/>
      <c r="Q385" s="56"/>
      <c r="T385" s="56"/>
    </row>
    <row r="386" spans="3:20" s="50" customFormat="1" ht="13.5">
      <c r="C386" s="56"/>
      <c r="D386" s="56"/>
      <c r="E386" s="56"/>
      <c r="G386" s="77"/>
      <c r="H386" s="56"/>
      <c r="I386" s="57"/>
      <c r="J386" s="57"/>
      <c r="K386" s="56"/>
      <c r="L386" s="56"/>
      <c r="M386" s="56"/>
      <c r="N386" s="56"/>
      <c r="O386" s="56"/>
      <c r="Q386" s="56"/>
      <c r="T386" s="56"/>
    </row>
    <row r="387" spans="3:20" s="50" customFormat="1" ht="13.5">
      <c r="C387" s="56"/>
      <c r="D387" s="56"/>
      <c r="E387" s="56"/>
      <c r="G387" s="77"/>
      <c r="H387" s="56"/>
      <c r="I387" s="57"/>
      <c r="J387" s="57"/>
      <c r="K387" s="56"/>
      <c r="L387" s="56"/>
      <c r="M387" s="56"/>
      <c r="N387" s="56"/>
      <c r="O387" s="56"/>
      <c r="Q387" s="56"/>
      <c r="T387" s="56"/>
    </row>
    <row r="388" spans="3:20" s="50" customFormat="1" ht="13.5">
      <c r="C388" s="56"/>
      <c r="D388" s="56"/>
      <c r="E388" s="56"/>
      <c r="G388" s="77"/>
      <c r="H388" s="56"/>
      <c r="I388" s="57"/>
      <c r="J388" s="57"/>
      <c r="K388" s="56"/>
      <c r="L388" s="56"/>
      <c r="M388" s="56"/>
      <c r="N388" s="56"/>
      <c r="O388" s="56"/>
      <c r="Q388" s="56"/>
      <c r="T388" s="56"/>
    </row>
    <row r="389" spans="3:20" s="50" customFormat="1" ht="13.5">
      <c r="C389" s="56"/>
      <c r="D389" s="56"/>
      <c r="E389" s="56"/>
      <c r="G389" s="77"/>
      <c r="H389" s="56"/>
      <c r="I389" s="57"/>
      <c r="J389" s="57"/>
      <c r="K389" s="56"/>
      <c r="L389" s="56"/>
      <c r="M389" s="56"/>
      <c r="N389" s="56"/>
      <c r="O389" s="56"/>
      <c r="Q389" s="56"/>
      <c r="T389" s="56"/>
    </row>
    <row r="390" spans="3:20" s="50" customFormat="1" ht="13.5">
      <c r="C390" s="56"/>
      <c r="D390" s="56"/>
      <c r="E390" s="56"/>
      <c r="G390" s="77"/>
      <c r="H390" s="56"/>
      <c r="I390" s="57"/>
      <c r="J390" s="57"/>
      <c r="K390" s="56"/>
      <c r="L390" s="56"/>
      <c r="M390" s="56"/>
      <c r="N390" s="56"/>
      <c r="O390" s="56"/>
      <c r="Q390" s="56"/>
      <c r="T390" s="56"/>
    </row>
    <row r="391" spans="3:20" s="50" customFormat="1" ht="13.5">
      <c r="C391" s="56"/>
      <c r="D391" s="56"/>
      <c r="E391" s="56"/>
      <c r="G391" s="77"/>
      <c r="H391" s="56"/>
      <c r="I391" s="57"/>
      <c r="J391" s="57"/>
      <c r="K391" s="56"/>
      <c r="L391" s="56"/>
      <c r="M391" s="56"/>
      <c r="N391" s="56"/>
      <c r="O391" s="56"/>
      <c r="Q391" s="56"/>
      <c r="T391" s="56"/>
    </row>
    <row r="392" spans="3:20" s="50" customFormat="1" ht="13.5">
      <c r="C392" s="56"/>
      <c r="D392" s="56"/>
      <c r="E392" s="56"/>
      <c r="G392" s="77"/>
      <c r="H392" s="56"/>
      <c r="I392" s="57"/>
      <c r="J392" s="57"/>
      <c r="K392" s="56"/>
      <c r="L392" s="56"/>
      <c r="M392" s="56"/>
      <c r="N392" s="56"/>
      <c r="O392" s="56"/>
      <c r="Q392" s="56"/>
      <c r="T392" s="56"/>
    </row>
    <row r="393" spans="3:20" s="50" customFormat="1" ht="13.5">
      <c r="C393" s="56"/>
      <c r="D393" s="56"/>
      <c r="E393" s="56"/>
      <c r="G393" s="77"/>
      <c r="H393" s="56"/>
      <c r="I393" s="57"/>
      <c r="J393" s="57"/>
      <c r="K393" s="56"/>
      <c r="L393" s="56"/>
      <c r="M393" s="56"/>
      <c r="N393" s="56"/>
      <c r="O393" s="56"/>
      <c r="Q393" s="56"/>
      <c r="T393" s="56"/>
    </row>
    <row r="394" spans="3:20" s="50" customFormat="1" ht="13.5">
      <c r="C394" s="56"/>
      <c r="D394" s="56"/>
      <c r="E394" s="56"/>
      <c r="G394" s="77"/>
      <c r="H394" s="56"/>
      <c r="I394" s="57"/>
      <c r="J394" s="57"/>
      <c r="K394" s="56"/>
      <c r="L394" s="56"/>
      <c r="M394" s="56"/>
      <c r="N394" s="56"/>
      <c r="O394" s="56"/>
      <c r="Q394" s="56"/>
      <c r="T394" s="56"/>
    </row>
    <row r="395" spans="3:20" s="50" customFormat="1" ht="13.5">
      <c r="C395" s="56"/>
      <c r="D395" s="56"/>
      <c r="E395" s="56"/>
      <c r="G395" s="77"/>
      <c r="H395" s="56"/>
      <c r="I395" s="57"/>
      <c r="J395" s="57"/>
      <c r="K395" s="56"/>
      <c r="L395" s="56"/>
      <c r="M395" s="56"/>
      <c r="N395" s="56"/>
      <c r="O395" s="56"/>
      <c r="Q395" s="56"/>
      <c r="T395" s="56"/>
    </row>
    <row r="396" spans="3:20" s="50" customFormat="1" ht="13.5">
      <c r="C396" s="56"/>
      <c r="D396" s="56"/>
      <c r="E396" s="56"/>
      <c r="G396" s="77"/>
      <c r="H396" s="56"/>
      <c r="I396" s="57"/>
      <c r="J396" s="57"/>
      <c r="K396" s="56"/>
      <c r="L396" s="56"/>
      <c r="M396" s="56"/>
      <c r="N396" s="56"/>
      <c r="O396" s="56"/>
      <c r="Q396" s="56"/>
      <c r="T396" s="56"/>
    </row>
    <row r="397" spans="3:20" s="50" customFormat="1" ht="13.5">
      <c r="C397" s="56"/>
      <c r="D397" s="56"/>
      <c r="E397" s="56"/>
      <c r="G397" s="77"/>
      <c r="H397" s="56"/>
      <c r="I397" s="57"/>
      <c r="J397" s="57"/>
      <c r="K397" s="56"/>
      <c r="L397" s="56"/>
      <c r="M397" s="56"/>
      <c r="N397" s="56"/>
      <c r="O397" s="56"/>
      <c r="Q397" s="56"/>
      <c r="T397" s="56"/>
    </row>
    <row r="398" spans="3:20" s="50" customFormat="1" ht="13.5">
      <c r="C398" s="56"/>
      <c r="D398" s="56"/>
      <c r="E398" s="56"/>
      <c r="G398" s="77"/>
      <c r="H398" s="56"/>
      <c r="I398" s="57"/>
      <c r="J398" s="57"/>
      <c r="K398" s="56"/>
      <c r="L398" s="56"/>
      <c r="M398" s="56"/>
      <c r="N398" s="56"/>
      <c r="O398" s="56"/>
      <c r="Q398" s="56"/>
      <c r="T398" s="56"/>
    </row>
    <row r="399" spans="3:20" s="50" customFormat="1" ht="13.5">
      <c r="C399" s="56"/>
      <c r="D399" s="56"/>
      <c r="E399" s="56"/>
      <c r="G399" s="77"/>
      <c r="H399" s="56"/>
      <c r="I399" s="57"/>
      <c r="J399" s="57"/>
      <c r="K399" s="56"/>
      <c r="L399" s="56"/>
      <c r="M399" s="56"/>
      <c r="N399" s="56"/>
      <c r="O399" s="56"/>
      <c r="Q399" s="56"/>
      <c r="T399" s="56"/>
    </row>
    <row r="400" spans="3:20" s="50" customFormat="1" ht="13.5">
      <c r="C400" s="56"/>
      <c r="D400" s="56"/>
      <c r="E400" s="56"/>
      <c r="G400" s="77"/>
      <c r="H400" s="56"/>
      <c r="I400" s="57"/>
      <c r="J400" s="57"/>
      <c r="K400" s="56"/>
      <c r="L400" s="56"/>
      <c r="M400" s="56"/>
      <c r="N400" s="56"/>
      <c r="O400" s="56"/>
      <c r="Q400" s="56"/>
      <c r="T400" s="56"/>
    </row>
    <row r="401" spans="3:20" s="50" customFormat="1" ht="13.5">
      <c r="C401" s="56"/>
      <c r="D401" s="56"/>
      <c r="E401" s="56"/>
      <c r="G401" s="77"/>
      <c r="H401" s="56"/>
      <c r="I401" s="57"/>
      <c r="J401" s="57"/>
      <c r="K401" s="56"/>
      <c r="L401" s="56"/>
      <c r="M401" s="56"/>
      <c r="N401" s="56"/>
      <c r="O401" s="56"/>
      <c r="Q401" s="56"/>
      <c r="T401" s="56"/>
    </row>
    <row r="402" spans="3:20" s="50" customFormat="1" ht="13.5">
      <c r="C402" s="56"/>
      <c r="D402" s="56"/>
      <c r="E402" s="56"/>
      <c r="G402" s="77"/>
      <c r="H402" s="56"/>
      <c r="I402" s="57"/>
      <c r="J402" s="57"/>
      <c r="K402" s="56"/>
      <c r="L402" s="56"/>
      <c r="M402" s="56"/>
      <c r="N402" s="56"/>
      <c r="O402" s="56"/>
      <c r="Q402" s="56"/>
      <c r="T402" s="56"/>
    </row>
    <row r="403" spans="3:20" s="50" customFormat="1" ht="13.5">
      <c r="C403" s="56"/>
      <c r="D403" s="56"/>
      <c r="E403" s="56"/>
      <c r="G403" s="77"/>
      <c r="H403" s="56"/>
      <c r="I403" s="57"/>
      <c r="J403" s="57"/>
      <c r="K403" s="56"/>
      <c r="L403" s="56"/>
      <c r="M403" s="56"/>
      <c r="N403" s="56"/>
      <c r="O403" s="56"/>
      <c r="Q403" s="56"/>
      <c r="T403" s="56"/>
    </row>
    <row r="404" spans="3:20" s="50" customFormat="1" ht="13.5">
      <c r="C404" s="56"/>
      <c r="D404" s="56"/>
      <c r="E404" s="56"/>
      <c r="G404" s="77"/>
      <c r="H404" s="56"/>
      <c r="I404" s="57"/>
      <c r="J404" s="57"/>
      <c r="K404" s="56"/>
      <c r="L404" s="56"/>
      <c r="M404" s="56"/>
      <c r="N404" s="56"/>
      <c r="O404" s="56"/>
      <c r="Q404" s="56"/>
      <c r="T404" s="56"/>
    </row>
    <row r="405" spans="3:20" s="50" customFormat="1" ht="13.5">
      <c r="C405" s="56"/>
      <c r="D405" s="56"/>
      <c r="E405" s="56"/>
      <c r="G405" s="77"/>
      <c r="H405" s="56"/>
      <c r="I405" s="57"/>
      <c r="J405" s="57"/>
      <c r="K405" s="56"/>
      <c r="L405" s="56"/>
      <c r="M405" s="56"/>
      <c r="N405" s="56"/>
      <c r="O405" s="56"/>
      <c r="Q405" s="56"/>
      <c r="T405" s="56"/>
    </row>
    <row r="406" spans="3:20" s="50" customFormat="1" ht="13.5">
      <c r="C406" s="56"/>
      <c r="D406" s="56"/>
      <c r="E406" s="56"/>
      <c r="G406" s="77"/>
      <c r="H406" s="56"/>
      <c r="I406" s="57"/>
      <c r="J406" s="57"/>
      <c r="K406" s="56"/>
      <c r="L406" s="56"/>
      <c r="M406" s="56"/>
      <c r="N406" s="56"/>
      <c r="O406" s="56"/>
      <c r="Q406" s="56"/>
      <c r="T406" s="56"/>
    </row>
    <row r="407" spans="3:20" s="50" customFormat="1" ht="13.5">
      <c r="C407" s="56"/>
      <c r="D407" s="56"/>
      <c r="E407" s="56"/>
      <c r="G407" s="77"/>
      <c r="H407" s="56"/>
      <c r="I407" s="57"/>
      <c r="J407" s="57"/>
      <c r="K407" s="56"/>
      <c r="L407" s="56"/>
      <c r="M407" s="56"/>
      <c r="N407" s="56"/>
      <c r="O407" s="56"/>
      <c r="Q407" s="56"/>
      <c r="T407" s="56"/>
    </row>
    <row r="408" spans="3:20" s="50" customFormat="1" ht="13.5">
      <c r="C408" s="56"/>
      <c r="D408" s="56"/>
      <c r="E408" s="56"/>
      <c r="G408" s="77"/>
      <c r="H408" s="56"/>
      <c r="I408" s="57"/>
      <c r="J408" s="57"/>
      <c r="K408" s="56"/>
      <c r="L408" s="56"/>
      <c r="M408" s="56"/>
      <c r="N408" s="56"/>
      <c r="O408" s="56"/>
      <c r="Q408" s="56"/>
      <c r="T408" s="56"/>
    </row>
  </sheetData>
  <sheetProtection/>
  <autoFilter ref="A3:T245"/>
  <mergeCells count="3">
    <mergeCell ref="O2:P2"/>
    <mergeCell ref="B1:P1"/>
    <mergeCell ref="B2:N2"/>
  </mergeCells>
  <printOptions/>
  <pageMargins left="0.75" right="0.17" top="0.26" bottom="0.41" header="0.17" footer="0.16"/>
  <pageSetup horizontalDpi="600" verticalDpi="600" orientation="landscape" paperSize="9" scale="74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R320"/>
  <sheetViews>
    <sheetView zoomScale="85" zoomScaleNormal="85" workbookViewId="0" topLeftCell="A1">
      <pane ySplit="3" topLeftCell="BM71" activePane="bottomLeft" state="frozen"/>
      <selection pane="topLeft" activeCell="A1" sqref="A1"/>
      <selection pane="bottomLeft" activeCell="E162" sqref="E162"/>
    </sheetView>
  </sheetViews>
  <sheetFormatPr defaultColWidth="9.00390625" defaultRowHeight="13.5"/>
  <cols>
    <col min="1" max="1" width="1.4921875" style="0" customWidth="1"/>
    <col min="2" max="2" width="4.375" style="0" customWidth="1"/>
    <col min="3" max="3" width="4.50390625" style="8" bestFit="1" customWidth="1"/>
    <col min="4" max="4" width="4.875" style="58" customWidth="1"/>
    <col min="5" max="5" width="20.625" style="91" customWidth="1"/>
    <col min="6" max="6" width="14.50390625" style="91" customWidth="1"/>
    <col min="7" max="7" width="7.375" style="58" customWidth="1"/>
    <col min="8" max="8" width="9.125" style="25" customWidth="1"/>
    <col min="9" max="9" width="9.125" style="25" bestFit="1" customWidth="1"/>
    <col min="10" max="10" width="8.50390625" style="58" customWidth="1"/>
    <col min="11" max="11" width="10.375" style="58" customWidth="1"/>
    <col min="12" max="12" width="7.50390625" style="58" bestFit="1" customWidth="1"/>
    <col min="13" max="13" width="11.625" style="89" customWidth="1"/>
    <col min="14" max="14" width="11.125" style="58" customWidth="1"/>
    <col min="15" max="15" width="9.00390625" style="91" customWidth="1"/>
    <col min="16" max="16" width="11.625" style="89" customWidth="1"/>
  </cols>
  <sheetData>
    <row r="1" spans="2:16" ht="52.5" customHeight="1">
      <c r="B1" s="208" t="s">
        <v>1402</v>
      </c>
      <c r="C1" s="208"/>
      <c r="D1" s="208"/>
      <c r="E1" s="208"/>
      <c r="F1" s="208"/>
      <c r="G1" s="208"/>
      <c r="H1" s="209"/>
      <c r="I1" s="208"/>
      <c r="J1" s="208"/>
      <c r="K1" s="208"/>
      <c r="L1" s="208"/>
      <c r="M1" s="208"/>
      <c r="N1" s="208"/>
      <c r="O1" s="214"/>
      <c r="P1"/>
    </row>
    <row r="2" spans="2:16" ht="20.25" customHeight="1" thickBot="1">
      <c r="B2" s="212" t="s">
        <v>1356</v>
      </c>
      <c r="C2" s="212"/>
      <c r="D2" s="212"/>
      <c r="E2" s="212"/>
      <c r="F2" s="212"/>
      <c r="G2" s="212"/>
      <c r="H2" s="213"/>
      <c r="I2" s="212"/>
      <c r="J2" s="212"/>
      <c r="K2" s="212"/>
      <c r="L2" s="212"/>
      <c r="M2" s="212"/>
      <c r="N2" s="207" t="s">
        <v>1213</v>
      </c>
      <c r="O2" s="215"/>
      <c r="P2"/>
    </row>
    <row r="3" spans="2:18" ht="45.75" customHeight="1" thickBot="1">
      <c r="B3" s="42" t="s">
        <v>1219</v>
      </c>
      <c r="C3" s="43" t="s">
        <v>1220</v>
      </c>
      <c r="D3" s="44" t="s">
        <v>984</v>
      </c>
      <c r="E3" s="42" t="s">
        <v>275</v>
      </c>
      <c r="F3" s="42" t="s">
        <v>1224</v>
      </c>
      <c r="G3" s="42" t="s">
        <v>980</v>
      </c>
      <c r="H3" s="81" t="s">
        <v>1354</v>
      </c>
      <c r="I3" s="81" t="s">
        <v>871</v>
      </c>
      <c r="J3" s="60" t="s">
        <v>1215</v>
      </c>
      <c r="K3" s="42" t="s">
        <v>1216</v>
      </c>
      <c r="L3" s="42" t="s">
        <v>1217</v>
      </c>
      <c r="M3" s="42" t="s">
        <v>1355</v>
      </c>
      <c r="N3" s="42" t="s">
        <v>1223</v>
      </c>
      <c r="O3" s="42" t="s">
        <v>1225</v>
      </c>
      <c r="P3" s="42" t="s">
        <v>1404</v>
      </c>
      <c r="Q3" s="42" t="s">
        <v>276</v>
      </c>
      <c r="R3" s="61"/>
    </row>
    <row r="4" spans="2:18" s="1" customFormat="1" ht="30.75" customHeight="1" thickTop="1">
      <c r="B4" s="262">
        <v>1</v>
      </c>
      <c r="C4" s="217" t="s">
        <v>1271</v>
      </c>
      <c r="D4" s="217"/>
      <c r="E4" s="37" t="s">
        <v>1264</v>
      </c>
      <c r="F4" s="37" t="s">
        <v>1265</v>
      </c>
      <c r="G4" s="119" t="s">
        <v>1236</v>
      </c>
      <c r="H4" s="219">
        <v>5</v>
      </c>
      <c r="I4" s="219">
        <v>5</v>
      </c>
      <c r="J4" s="263" t="s">
        <v>1266</v>
      </c>
      <c r="K4" s="119" t="s">
        <v>1252</v>
      </c>
      <c r="L4" s="119" t="s">
        <v>1045</v>
      </c>
      <c r="M4" s="38" t="s">
        <v>1267</v>
      </c>
      <c r="N4" s="264" t="s">
        <v>1256</v>
      </c>
      <c r="O4" s="265" t="s">
        <v>1361</v>
      </c>
      <c r="P4" s="38" t="s">
        <v>1332</v>
      </c>
      <c r="R4" s="88"/>
    </row>
    <row r="5" spans="2:16" s="1" customFormat="1" ht="39.75" customHeight="1">
      <c r="B5" s="262">
        <v>2</v>
      </c>
      <c r="C5" s="33" t="s">
        <v>1388</v>
      </c>
      <c r="D5" s="33"/>
      <c r="E5" s="34" t="s">
        <v>1234</v>
      </c>
      <c r="F5" s="34" t="s">
        <v>27</v>
      </c>
      <c r="G5" s="101" t="s">
        <v>1233</v>
      </c>
      <c r="H5" s="36">
        <v>70</v>
      </c>
      <c r="I5" s="36">
        <v>70</v>
      </c>
      <c r="J5" s="261" t="s">
        <v>34</v>
      </c>
      <c r="K5" s="101" t="s">
        <v>1252</v>
      </c>
      <c r="L5" s="101" t="s">
        <v>1391</v>
      </c>
      <c r="M5" s="35" t="s">
        <v>1359</v>
      </c>
      <c r="N5" s="266" t="s">
        <v>1256</v>
      </c>
      <c r="O5" s="267"/>
      <c r="P5" s="38" t="s">
        <v>1332</v>
      </c>
    </row>
    <row r="6" spans="2:16" s="1" customFormat="1" ht="30.75" customHeight="1">
      <c r="B6" s="262">
        <v>3</v>
      </c>
      <c r="C6" s="33" t="s">
        <v>1388</v>
      </c>
      <c r="D6" s="33"/>
      <c r="E6" s="34" t="s">
        <v>1336</v>
      </c>
      <c r="F6" s="34" t="s">
        <v>27</v>
      </c>
      <c r="G6" s="101" t="s">
        <v>1233</v>
      </c>
      <c r="H6" s="36">
        <v>70</v>
      </c>
      <c r="I6" s="36">
        <v>70</v>
      </c>
      <c r="J6" s="261" t="s">
        <v>34</v>
      </c>
      <c r="K6" s="101" t="s">
        <v>1252</v>
      </c>
      <c r="L6" s="101" t="s">
        <v>1391</v>
      </c>
      <c r="M6" s="35" t="s">
        <v>1359</v>
      </c>
      <c r="N6" s="266" t="s">
        <v>1256</v>
      </c>
      <c r="O6" s="267"/>
      <c r="P6" s="38" t="s">
        <v>1332</v>
      </c>
    </row>
    <row r="7" spans="2:16" s="1" customFormat="1" ht="30.75" customHeight="1">
      <c r="B7" s="262">
        <v>4</v>
      </c>
      <c r="C7" s="33" t="s">
        <v>1388</v>
      </c>
      <c r="D7" s="33"/>
      <c r="E7" s="34" t="s">
        <v>1235</v>
      </c>
      <c r="F7" s="34" t="s">
        <v>29</v>
      </c>
      <c r="G7" s="101" t="s">
        <v>1236</v>
      </c>
      <c r="H7" s="36">
        <v>40</v>
      </c>
      <c r="I7" s="36">
        <v>40</v>
      </c>
      <c r="J7" s="261" t="s">
        <v>34</v>
      </c>
      <c r="K7" s="101" t="s">
        <v>1252</v>
      </c>
      <c r="L7" s="101" t="s">
        <v>1391</v>
      </c>
      <c r="M7" s="35" t="s">
        <v>1359</v>
      </c>
      <c r="N7" s="266" t="s">
        <v>1256</v>
      </c>
      <c r="O7" s="267"/>
      <c r="P7" s="38" t="s">
        <v>1332</v>
      </c>
    </row>
    <row r="8" spans="2:16" ht="22.5">
      <c r="B8" s="262">
        <v>5</v>
      </c>
      <c r="C8" s="268" t="s">
        <v>1257</v>
      </c>
      <c r="D8" s="269"/>
      <c r="E8" s="267" t="s">
        <v>1303</v>
      </c>
      <c r="F8" s="267" t="s">
        <v>1304</v>
      </c>
      <c r="G8" s="269" t="s">
        <v>1233</v>
      </c>
      <c r="H8" s="270">
        <v>750</v>
      </c>
      <c r="I8" s="270">
        <v>750</v>
      </c>
      <c r="J8" s="261" t="s">
        <v>34</v>
      </c>
      <c r="K8" s="269" t="s">
        <v>1261</v>
      </c>
      <c r="L8" s="269" t="s">
        <v>1262</v>
      </c>
      <c r="M8" s="271" t="s">
        <v>824</v>
      </c>
      <c r="N8" s="269"/>
      <c r="O8" s="271" t="s">
        <v>1305</v>
      </c>
      <c r="P8" s="271" t="s">
        <v>1328</v>
      </c>
    </row>
    <row r="9" spans="2:16" ht="22.5">
      <c r="B9" s="262">
        <v>6</v>
      </c>
      <c r="C9" s="268" t="s">
        <v>1254</v>
      </c>
      <c r="D9" s="269"/>
      <c r="E9" s="267" t="s">
        <v>1306</v>
      </c>
      <c r="F9" s="267" t="s">
        <v>1307</v>
      </c>
      <c r="G9" s="269" t="s">
        <v>1236</v>
      </c>
      <c r="H9" s="270">
        <v>520</v>
      </c>
      <c r="I9" s="270">
        <v>520</v>
      </c>
      <c r="J9" s="261" t="s">
        <v>34</v>
      </c>
      <c r="K9" s="269" t="s">
        <v>1261</v>
      </c>
      <c r="L9" s="269" t="s">
        <v>1262</v>
      </c>
      <c r="M9" s="271" t="s">
        <v>824</v>
      </c>
      <c r="N9" s="269"/>
      <c r="O9" s="267"/>
      <c r="P9" s="271" t="s">
        <v>1328</v>
      </c>
    </row>
    <row r="10" spans="2:16" ht="22.5">
      <c r="B10" s="262">
        <v>7</v>
      </c>
      <c r="C10" s="33" t="s">
        <v>1257</v>
      </c>
      <c r="D10" s="33"/>
      <c r="E10" s="34" t="s">
        <v>1337</v>
      </c>
      <c r="F10" s="34" t="s">
        <v>1338</v>
      </c>
      <c r="G10" s="101" t="s">
        <v>1236</v>
      </c>
      <c r="H10" s="36">
        <v>50</v>
      </c>
      <c r="I10" s="36">
        <v>50</v>
      </c>
      <c r="J10" s="261" t="s">
        <v>34</v>
      </c>
      <c r="K10" s="101" t="s">
        <v>1273</v>
      </c>
      <c r="L10" s="101" t="s">
        <v>1339</v>
      </c>
      <c r="M10" s="35" t="s">
        <v>1360</v>
      </c>
      <c r="N10" s="266" t="s">
        <v>1256</v>
      </c>
      <c r="O10" s="267"/>
      <c r="P10" s="35" t="s">
        <v>858</v>
      </c>
    </row>
    <row r="11" spans="2:16" ht="22.5">
      <c r="B11" s="262">
        <v>8</v>
      </c>
      <c r="C11" s="33" t="s">
        <v>1254</v>
      </c>
      <c r="D11" s="33"/>
      <c r="E11" s="34" t="s">
        <v>1337</v>
      </c>
      <c r="F11" s="34" t="s">
        <v>1338</v>
      </c>
      <c r="G11" s="101" t="s">
        <v>1236</v>
      </c>
      <c r="H11" s="36">
        <v>50</v>
      </c>
      <c r="I11" s="36">
        <v>50</v>
      </c>
      <c r="J11" s="261" t="s">
        <v>34</v>
      </c>
      <c r="K11" s="101" t="s">
        <v>1273</v>
      </c>
      <c r="L11" s="101" t="s">
        <v>1339</v>
      </c>
      <c r="M11" s="35" t="s">
        <v>1360</v>
      </c>
      <c r="N11" s="266" t="s">
        <v>1256</v>
      </c>
      <c r="O11" s="267"/>
      <c r="P11" s="35" t="s">
        <v>858</v>
      </c>
    </row>
    <row r="12" spans="2:16" ht="22.5">
      <c r="B12" s="262">
        <v>9</v>
      </c>
      <c r="C12" s="33" t="s">
        <v>1271</v>
      </c>
      <c r="D12" s="33"/>
      <c r="E12" s="34" t="s">
        <v>1340</v>
      </c>
      <c r="F12" s="34" t="s">
        <v>1357</v>
      </c>
      <c r="G12" s="101" t="s">
        <v>1236</v>
      </c>
      <c r="H12" s="36">
        <v>100</v>
      </c>
      <c r="I12" s="36">
        <v>100</v>
      </c>
      <c r="J12" s="261" t="s">
        <v>1322</v>
      </c>
      <c r="K12" s="261" t="s">
        <v>1273</v>
      </c>
      <c r="L12" s="101" t="s">
        <v>1262</v>
      </c>
      <c r="M12" s="35" t="s">
        <v>1367</v>
      </c>
      <c r="N12" s="266" t="s">
        <v>1256</v>
      </c>
      <c r="O12" s="267"/>
      <c r="P12" s="35" t="s">
        <v>858</v>
      </c>
    </row>
    <row r="13" spans="2:16" ht="22.5">
      <c r="B13" s="262">
        <v>10</v>
      </c>
      <c r="C13" s="272" t="s">
        <v>1392</v>
      </c>
      <c r="D13" s="33"/>
      <c r="E13" s="34" t="s">
        <v>1341</v>
      </c>
      <c r="F13" s="34" t="s">
        <v>1357</v>
      </c>
      <c r="G13" s="101" t="s">
        <v>1236</v>
      </c>
      <c r="H13" s="36">
        <v>100</v>
      </c>
      <c r="I13" s="36">
        <v>100</v>
      </c>
      <c r="J13" s="261" t="s">
        <v>1322</v>
      </c>
      <c r="K13" s="261" t="s">
        <v>1273</v>
      </c>
      <c r="L13" s="101" t="s">
        <v>1262</v>
      </c>
      <c r="M13" s="35" t="s">
        <v>1367</v>
      </c>
      <c r="N13" s="266" t="s">
        <v>1256</v>
      </c>
      <c r="O13" s="267"/>
      <c r="P13" s="35" t="s">
        <v>858</v>
      </c>
    </row>
    <row r="14" spans="2:16" ht="22.5">
      <c r="B14" s="262">
        <v>11</v>
      </c>
      <c r="C14" s="272" t="s">
        <v>1254</v>
      </c>
      <c r="D14" s="33"/>
      <c r="E14" s="34" t="s">
        <v>1342</v>
      </c>
      <c r="F14" s="34" t="s">
        <v>1357</v>
      </c>
      <c r="G14" s="101" t="s">
        <v>1236</v>
      </c>
      <c r="H14" s="36">
        <v>100</v>
      </c>
      <c r="I14" s="36">
        <v>100</v>
      </c>
      <c r="J14" s="261" t="s">
        <v>1322</v>
      </c>
      <c r="K14" s="261" t="s">
        <v>1273</v>
      </c>
      <c r="L14" s="101" t="s">
        <v>1262</v>
      </c>
      <c r="M14" s="35" t="s">
        <v>1367</v>
      </c>
      <c r="N14" s="266" t="s">
        <v>1256</v>
      </c>
      <c r="O14" s="267"/>
      <c r="P14" s="35" t="s">
        <v>858</v>
      </c>
    </row>
    <row r="15" spans="2:16" ht="22.5">
      <c r="B15" s="262">
        <v>12</v>
      </c>
      <c r="C15" s="272" t="s">
        <v>1388</v>
      </c>
      <c r="D15" s="33"/>
      <c r="E15" s="34" t="s">
        <v>1343</v>
      </c>
      <c r="F15" s="34" t="s">
        <v>1357</v>
      </c>
      <c r="G15" s="101" t="s">
        <v>1236</v>
      </c>
      <c r="H15" s="36">
        <v>100</v>
      </c>
      <c r="I15" s="36">
        <v>100</v>
      </c>
      <c r="J15" s="261" t="s">
        <v>1322</v>
      </c>
      <c r="K15" s="261" t="s">
        <v>1273</v>
      </c>
      <c r="L15" s="101" t="s">
        <v>1262</v>
      </c>
      <c r="M15" s="35" t="s">
        <v>1367</v>
      </c>
      <c r="N15" s="266" t="s">
        <v>1256</v>
      </c>
      <c r="O15" s="267"/>
      <c r="P15" s="35" t="s">
        <v>858</v>
      </c>
    </row>
    <row r="16" spans="2:16" ht="31.5" customHeight="1">
      <c r="B16" s="262">
        <v>13</v>
      </c>
      <c r="C16" s="273" t="s">
        <v>1271</v>
      </c>
      <c r="D16" s="274"/>
      <c r="E16" s="275" t="s">
        <v>1344</v>
      </c>
      <c r="F16" s="34" t="s">
        <v>1345</v>
      </c>
      <c r="G16" s="276" t="s">
        <v>1346</v>
      </c>
      <c r="H16" s="36">
        <v>894</v>
      </c>
      <c r="I16" s="36">
        <v>894</v>
      </c>
      <c r="J16" s="261" t="s">
        <v>34</v>
      </c>
      <c r="K16" s="261" t="s">
        <v>706</v>
      </c>
      <c r="L16" s="261" t="s">
        <v>1347</v>
      </c>
      <c r="M16" s="65" t="s">
        <v>1371</v>
      </c>
      <c r="N16" s="261" t="s">
        <v>237</v>
      </c>
      <c r="O16" s="267"/>
      <c r="P16" s="65" t="s">
        <v>1333</v>
      </c>
    </row>
    <row r="17" spans="2:16" ht="31.5" customHeight="1">
      <c r="B17" s="262">
        <v>14</v>
      </c>
      <c r="C17" s="273" t="s">
        <v>1271</v>
      </c>
      <c r="D17" s="274"/>
      <c r="E17" s="275" t="s">
        <v>1344</v>
      </c>
      <c r="F17" s="34" t="s">
        <v>1348</v>
      </c>
      <c r="G17" s="276" t="s">
        <v>1346</v>
      </c>
      <c r="H17" s="36">
        <v>552</v>
      </c>
      <c r="I17" s="36">
        <v>552</v>
      </c>
      <c r="J17" s="261" t="s">
        <v>34</v>
      </c>
      <c r="K17" s="261" t="s">
        <v>706</v>
      </c>
      <c r="L17" s="261" t="s">
        <v>1347</v>
      </c>
      <c r="M17" s="65" t="s">
        <v>1371</v>
      </c>
      <c r="N17" s="261" t="s">
        <v>237</v>
      </c>
      <c r="O17" s="267"/>
      <c r="P17" s="65" t="s">
        <v>1333</v>
      </c>
    </row>
    <row r="18" spans="2:16" s="7" customFormat="1" ht="39.75" customHeight="1">
      <c r="B18" s="262">
        <v>15</v>
      </c>
      <c r="C18" s="33" t="s">
        <v>1316</v>
      </c>
      <c r="D18" s="104"/>
      <c r="E18" s="34" t="s">
        <v>1349</v>
      </c>
      <c r="F18" s="34" t="s">
        <v>1350</v>
      </c>
      <c r="G18" s="101" t="s">
        <v>1233</v>
      </c>
      <c r="H18" s="36">
        <v>2409</v>
      </c>
      <c r="I18" s="36">
        <v>2409</v>
      </c>
      <c r="J18" s="101" t="s">
        <v>1255</v>
      </c>
      <c r="K18" s="101" t="s">
        <v>1393</v>
      </c>
      <c r="L18" s="101" t="s">
        <v>1288</v>
      </c>
      <c r="M18" s="65" t="s">
        <v>1371</v>
      </c>
      <c r="N18" s="101" t="s">
        <v>1351</v>
      </c>
      <c r="O18" s="34" t="s">
        <v>707</v>
      </c>
      <c r="P18" s="65" t="s">
        <v>1333</v>
      </c>
    </row>
    <row r="19" spans="2:16" s="11" customFormat="1" ht="30.75" customHeight="1">
      <c r="B19" s="262">
        <v>16</v>
      </c>
      <c r="C19" s="33" t="s">
        <v>1294</v>
      </c>
      <c r="D19" s="277"/>
      <c r="E19" s="34" t="s">
        <v>238</v>
      </c>
      <c r="F19" s="34" t="s">
        <v>1352</v>
      </c>
      <c r="G19" s="101" t="s">
        <v>1233</v>
      </c>
      <c r="H19" s="36">
        <v>150</v>
      </c>
      <c r="I19" s="36">
        <v>150</v>
      </c>
      <c r="J19" s="261" t="s">
        <v>34</v>
      </c>
      <c r="K19" s="261" t="s">
        <v>1261</v>
      </c>
      <c r="L19" s="261" t="s">
        <v>1347</v>
      </c>
      <c r="M19" s="65" t="s">
        <v>1364</v>
      </c>
      <c r="N19" s="278"/>
      <c r="O19" s="34" t="s">
        <v>1358</v>
      </c>
      <c r="P19" s="65" t="s">
        <v>1333</v>
      </c>
    </row>
    <row r="20" spans="2:16" s="13" customFormat="1" ht="42" customHeight="1">
      <c r="B20" s="262">
        <v>17</v>
      </c>
      <c r="C20" s="279" t="s">
        <v>1257</v>
      </c>
      <c r="D20" s="279">
        <v>1</v>
      </c>
      <c r="E20" s="280" t="s">
        <v>26</v>
      </c>
      <c r="F20" s="280" t="s">
        <v>27</v>
      </c>
      <c r="G20" s="281" t="s">
        <v>1236</v>
      </c>
      <c r="H20" s="282">
        <v>211</v>
      </c>
      <c r="I20" s="282"/>
      <c r="J20" s="281" t="s">
        <v>1255</v>
      </c>
      <c r="K20" s="281" t="s">
        <v>1252</v>
      </c>
      <c r="L20" s="281" t="s">
        <v>1391</v>
      </c>
      <c r="M20" s="283" t="s">
        <v>1378</v>
      </c>
      <c r="N20" s="284" t="s">
        <v>1389</v>
      </c>
      <c r="O20" s="285" t="s">
        <v>1361</v>
      </c>
      <c r="P20" s="283" t="s">
        <v>1329</v>
      </c>
    </row>
    <row r="21" spans="2:16" s="13" customFormat="1" ht="42" customHeight="1">
      <c r="B21" s="262">
        <v>18</v>
      </c>
      <c r="C21" s="279" t="s">
        <v>1257</v>
      </c>
      <c r="D21" s="279">
        <v>1</v>
      </c>
      <c r="E21" s="280" t="s">
        <v>28</v>
      </c>
      <c r="F21" s="280" t="s">
        <v>29</v>
      </c>
      <c r="G21" s="281" t="s">
        <v>1236</v>
      </c>
      <c r="H21" s="286">
        <v>15</v>
      </c>
      <c r="I21" s="286"/>
      <c r="J21" s="287" t="s">
        <v>34</v>
      </c>
      <c r="K21" s="281" t="s">
        <v>1252</v>
      </c>
      <c r="L21" s="281" t="s">
        <v>1391</v>
      </c>
      <c r="M21" s="283" t="s">
        <v>1378</v>
      </c>
      <c r="N21" s="284" t="s">
        <v>30</v>
      </c>
      <c r="O21" s="285" t="s">
        <v>1361</v>
      </c>
      <c r="P21" s="283" t="s">
        <v>1329</v>
      </c>
    </row>
    <row r="22" spans="2:16" s="13" customFormat="1" ht="42" customHeight="1">
      <c r="B22" s="262">
        <v>19</v>
      </c>
      <c r="C22" s="279" t="s">
        <v>1396</v>
      </c>
      <c r="D22" s="279">
        <v>1</v>
      </c>
      <c r="E22" s="280" t="s">
        <v>28</v>
      </c>
      <c r="F22" s="280" t="s">
        <v>29</v>
      </c>
      <c r="G22" s="281" t="s">
        <v>1236</v>
      </c>
      <c r="H22" s="286">
        <v>13</v>
      </c>
      <c r="I22" s="286"/>
      <c r="J22" s="287" t="s">
        <v>34</v>
      </c>
      <c r="K22" s="281" t="s">
        <v>1252</v>
      </c>
      <c r="L22" s="281" t="s">
        <v>1391</v>
      </c>
      <c r="M22" s="283" t="s">
        <v>1378</v>
      </c>
      <c r="N22" s="284" t="s">
        <v>30</v>
      </c>
      <c r="O22" s="285" t="s">
        <v>1361</v>
      </c>
      <c r="P22" s="283" t="s">
        <v>1329</v>
      </c>
    </row>
    <row r="23" spans="2:16" s="13" customFormat="1" ht="42" customHeight="1">
      <c r="B23" s="262">
        <v>20</v>
      </c>
      <c r="C23" s="279" t="s">
        <v>1300</v>
      </c>
      <c r="D23" s="279">
        <v>1</v>
      </c>
      <c r="E23" s="280" t="s">
        <v>28</v>
      </c>
      <c r="F23" s="280" t="s">
        <v>29</v>
      </c>
      <c r="G23" s="281" t="s">
        <v>1236</v>
      </c>
      <c r="H23" s="286">
        <v>11</v>
      </c>
      <c r="I23" s="286"/>
      <c r="J23" s="287" t="s">
        <v>34</v>
      </c>
      <c r="K23" s="281" t="s">
        <v>1252</v>
      </c>
      <c r="L23" s="281" t="s">
        <v>1391</v>
      </c>
      <c r="M23" s="283" t="s">
        <v>1378</v>
      </c>
      <c r="N23" s="284" t="s">
        <v>30</v>
      </c>
      <c r="O23" s="285" t="s">
        <v>1361</v>
      </c>
      <c r="P23" s="283" t="s">
        <v>1329</v>
      </c>
    </row>
    <row r="24" spans="2:16" s="13" customFormat="1" ht="42" customHeight="1">
      <c r="B24" s="262">
        <v>21</v>
      </c>
      <c r="C24" s="279" t="s">
        <v>1284</v>
      </c>
      <c r="D24" s="279">
        <v>1</v>
      </c>
      <c r="E24" s="280" t="s">
        <v>31</v>
      </c>
      <c r="F24" s="280" t="s">
        <v>27</v>
      </c>
      <c r="G24" s="281" t="s">
        <v>1236</v>
      </c>
      <c r="H24" s="282">
        <f>94+31</f>
        <v>125</v>
      </c>
      <c r="I24" s="282"/>
      <c r="J24" s="287" t="s">
        <v>34</v>
      </c>
      <c r="K24" s="281" t="s">
        <v>1252</v>
      </c>
      <c r="L24" s="281" t="s">
        <v>1391</v>
      </c>
      <c r="M24" s="283" t="s">
        <v>1378</v>
      </c>
      <c r="N24" s="284" t="s">
        <v>1389</v>
      </c>
      <c r="O24" s="285" t="s">
        <v>1361</v>
      </c>
      <c r="P24" s="283" t="s">
        <v>1329</v>
      </c>
    </row>
    <row r="25" spans="2:16" s="13" customFormat="1" ht="42" customHeight="1">
      <c r="B25" s="262">
        <v>22</v>
      </c>
      <c r="C25" s="279" t="s">
        <v>1319</v>
      </c>
      <c r="D25" s="279">
        <v>1</v>
      </c>
      <c r="E25" s="280" t="s">
        <v>28</v>
      </c>
      <c r="F25" s="280" t="s">
        <v>29</v>
      </c>
      <c r="G25" s="281" t="s">
        <v>1236</v>
      </c>
      <c r="H25" s="286">
        <v>11</v>
      </c>
      <c r="I25" s="286"/>
      <c r="J25" s="287" t="s">
        <v>34</v>
      </c>
      <c r="K25" s="281" t="s">
        <v>1252</v>
      </c>
      <c r="L25" s="281" t="s">
        <v>1391</v>
      </c>
      <c r="M25" s="283" t="s">
        <v>1378</v>
      </c>
      <c r="N25" s="284" t="s">
        <v>30</v>
      </c>
      <c r="O25" s="285" t="s">
        <v>1361</v>
      </c>
      <c r="P25" s="283" t="s">
        <v>1329</v>
      </c>
    </row>
    <row r="26" spans="2:17" s="50" customFormat="1" ht="22.5">
      <c r="B26" s="262">
        <v>23</v>
      </c>
      <c r="C26" s="288" t="s">
        <v>1319</v>
      </c>
      <c r="D26" s="289"/>
      <c r="E26" s="290" t="s">
        <v>1126</v>
      </c>
      <c r="F26" s="291"/>
      <c r="G26" s="292" t="s">
        <v>1236</v>
      </c>
      <c r="H26" s="219">
        <v>8</v>
      </c>
      <c r="I26" s="219">
        <v>5</v>
      </c>
      <c r="J26" s="263" t="s">
        <v>1322</v>
      </c>
      <c r="K26" s="292" t="s">
        <v>1252</v>
      </c>
      <c r="L26" s="292" t="s">
        <v>1045</v>
      </c>
      <c r="M26" s="38" t="s">
        <v>1374</v>
      </c>
      <c r="N26" s="293" t="s">
        <v>1382</v>
      </c>
      <c r="O26" s="265" t="s">
        <v>708</v>
      </c>
      <c r="P26" s="38" t="s">
        <v>858</v>
      </c>
      <c r="Q26" s="50" t="s">
        <v>277</v>
      </c>
    </row>
    <row r="27" spans="2:16" ht="22.5">
      <c r="B27" s="262">
        <v>24</v>
      </c>
      <c r="C27" s="294" t="s">
        <v>1257</v>
      </c>
      <c r="D27" s="274"/>
      <c r="E27" s="229" t="s">
        <v>1101</v>
      </c>
      <c r="F27" s="229"/>
      <c r="G27" s="295" t="s">
        <v>1233</v>
      </c>
      <c r="H27" s="36">
        <v>51</v>
      </c>
      <c r="I27" s="36">
        <v>51</v>
      </c>
      <c r="J27" s="261" t="s">
        <v>34</v>
      </c>
      <c r="K27" s="295" t="s">
        <v>1287</v>
      </c>
      <c r="L27" s="295" t="s">
        <v>1045</v>
      </c>
      <c r="M27" s="35" t="s">
        <v>1374</v>
      </c>
      <c r="N27" s="296" t="s">
        <v>1102</v>
      </c>
      <c r="O27" s="267"/>
      <c r="P27" s="38" t="s">
        <v>858</v>
      </c>
    </row>
    <row r="28" spans="2:16" ht="22.5">
      <c r="B28" s="262">
        <v>25</v>
      </c>
      <c r="C28" s="294" t="s">
        <v>1294</v>
      </c>
      <c r="D28" s="274"/>
      <c r="E28" s="229" t="s">
        <v>1109</v>
      </c>
      <c r="F28" s="229"/>
      <c r="G28" s="295" t="s">
        <v>1233</v>
      </c>
      <c r="H28" s="36">
        <v>55</v>
      </c>
      <c r="I28" s="36">
        <v>1</v>
      </c>
      <c r="J28" s="101" t="s">
        <v>1255</v>
      </c>
      <c r="K28" s="295" t="s">
        <v>1287</v>
      </c>
      <c r="L28" s="295" t="s">
        <v>1045</v>
      </c>
      <c r="M28" s="35" t="s">
        <v>1374</v>
      </c>
      <c r="N28" s="296" t="s">
        <v>1382</v>
      </c>
      <c r="O28" s="267"/>
      <c r="P28" s="38" t="s">
        <v>858</v>
      </c>
    </row>
    <row r="29" spans="2:16" ht="22.5">
      <c r="B29" s="262">
        <v>26</v>
      </c>
      <c r="C29" s="294" t="s">
        <v>1257</v>
      </c>
      <c r="D29" s="274"/>
      <c r="E29" s="229" t="s">
        <v>1071</v>
      </c>
      <c r="F29" s="229"/>
      <c r="G29" s="295" t="s">
        <v>1233</v>
      </c>
      <c r="H29" s="36">
        <v>80</v>
      </c>
      <c r="I29" s="36">
        <v>0</v>
      </c>
      <c r="J29" s="261" t="s">
        <v>1322</v>
      </c>
      <c r="K29" s="295" t="s">
        <v>1252</v>
      </c>
      <c r="L29" s="295" t="s">
        <v>1045</v>
      </c>
      <c r="M29" s="35" t="s">
        <v>1374</v>
      </c>
      <c r="N29" s="296" t="s">
        <v>1382</v>
      </c>
      <c r="O29" s="267"/>
      <c r="P29" s="38" t="s">
        <v>858</v>
      </c>
    </row>
    <row r="30" spans="2:16" ht="22.5">
      <c r="B30" s="262">
        <v>27</v>
      </c>
      <c r="C30" s="294" t="s">
        <v>1254</v>
      </c>
      <c r="D30" s="274"/>
      <c r="E30" s="229" t="s">
        <v>1117</v>
      </c>
      <c r="F30" s="229"/>
      <c r="G30" s="295" t="s">
        <v>1233</v>
      </c>
      <c r="H30" s="36">
        <v>84</v>
      </c>
      <c r="I30" s="36">
        <v>17</v>
      </c>
      <c r="J30" s="101" t="s">
        <v>1255</v>
      </c>
      <c r="K30" s="295" t="s">
        <v>1393</v>
      </c>
      <c r="L30" s="295" t="s">
        <v>1045</v>
      </c>
      <c r="M30" s="35" t="s">
        <v>1374</v>
      </c>
      <c r="N30" s="296" t="s">
        <v>1382</v>
      </c>
      <c r="O30" s="267"/>
      <c r="P30" s="38" t="s">
        <v>858</v>
      </c>
    </row>
    <row r="31" spans="2:16" ht="22.5">
      <c r="B31" s="262">
        <v>28</v>
      </c>
      <c r="C31" s="294" t="s">
        <v>1257</v>
      </c>
      <c r="D31" s="274"/>
      <c r="E31" s="229" t="s">
        <v>1097</v>
      </c>
      <c r="F31" s="229"/>
      <c r="G31" s="295" t="s">
        <v>1233</v>
      </c>
      <c r="H31" s="36">
        <v>96</v>
      </c>
      <c r="I31" s="36">
        <v>96</v>
      </c>
      <c r="J31" s="261" t="s">
        <v>34</v>
      </c>
      <c r="K31" s="295" t="s">
        <v>1287</v>
      </c>
      <c r="L31" s="295" t="s">
        <v>1045</v>
      </c>
      <c r="M31" s="35" t="s">
        <v>1374</v>
      </c>
      <c r="N31" s="296" t="s">
        <v>1098</v>
      </c>
      <c r="O31" s="267"/>
      <c r="P31" s="38" t="s">
        <v>858</v>
      </c>
    </row>
    <row r="32" spans="2:17" ht="22.5">
      <c r="B32" s="262">
        <v>29</v>
      </c>
      <c r="C32" s="288" t="s">
        <v>1319</v>
      </c>
      <c r="D32" s="274"/>
      <c r="E32" s="229" t="s">
        <v>1077</v>
      </c>
      <c r="F32" s="229"/>
      <c r="G32" s="295" t="s">
        <v>1233</v>
      </c>
      <c r="H32" s="36">
        <v>100</v>
      </c>
      <c r="I32" s="36">
        <v>100</v>
      </c>
      <c r="J32" s="261" t="s">
        <v>34</v>
      </c>
      <c r="K32" s="295" t="s">
        <v>1252</v>
      </c>
      <c r="L32" s="295" t="s">
        <v>1045</v>
      </c>
      <c r="M32" s="35" t="s">
        <v>1374</v>
      </c>
      <c r="N32" s="296"/>
      <c r="O32" s="267"/>
      <c r="P32" s="38" t="s">
        <v>858</v>
      </c>
      <c r="Q32" s="50" t="s">
        <v>277</v>
      </c>
    </row>
    <row r="33" spans="2:16" ht="22.5">
      <c r="B33" s="262">
        <v>30</v>
      </c>
      <c r="C33" s="294" t="s">
        <v>1388</v>
      </c>
      <c r="D33" s="274"/>
      <c r="E33" s="229" t="s">
        <v>1120</v>
      </c>
      <c r="F33" s="229"/>
      <c r="G33" s="295" t="s">
        <v>1233</v>
      </c>
      <c r="H33" s="36">
        <v>120</v>
      </c>
      <c r="I33" s="36">
        <v>40</v>
      </c>
      <c r="J33" s="101" t="s">
        <v>1255</v>
      </c>
      <c r="K33" s="295" t="s">
        <v>1393</v>
      </c>
      <c r="L33" s="295" t="s">
        <v>1045</v>
      </c>
      <c r="M33" s="35" t="s">
        <v>1374</v>
      </c>
      <c r="N33" s="296" t="s">
        <v>1382</v>
      </c>
      <c r="O33" s="267"/>
      <c r="P33" s="38" t="s">
        <v>858</v>
      </c>
    </row>
    <row r="34" spans="2:16" ht="22.5">
      <c r="B34" s="262">
        <v>31</v>
      </c>
      <c r="C34" s="294" t="s">
        <v>1294</v>
      </c>
      <c r="D34" s="274"/>
      <c r="E34" s="229" t="s">
        <v>1107</v>
      </c>
      <c r="F34" s="229"/>
      <c r="G34" s="295" t="s">
        <v>1233</v>
      </c>
      <c r="H34" s="36">
        <v>128</v>
      </c>
      <c r="I34" s="36">
        <v>10</v>
      </c>
      <c r="J34" s="101" t="s">
        <v>1255</v>
      </c>
      <c r="K34" s="295" t="s">
        <v>1287</v>
      </c>
      <c r="L34" s="295" t="s">
        <v>1045</v>
      </c>
      <c r="M34" s="35" t="s">
        <v>1374</v>
      </c>
      <c r="N34" s="296" t="s">
        <v>1382</v>
      </c>
      <c r="O34" s="267"/>
      <c r="P34" s="38" t="s">
        <v>858</v>
      </c>
    </row>
    <row r="35" spans="2:16" ht="22.5">
      <c r="B35" s="262">
        <v>32</v>
      </c>
      <c r="C35" s="294" t="s">
        <v>1257</v>
      </c>
      <c r="D35" s="274"/>
      <c r="E35" s="229" t="s">
        <v>1095</v>
      </c>
      <c r="F35" s="229"/>
      <c r="G35" s="295" t="s">
        <v>1233</v>
      </c>
      <c r="H35" s="36">
        <v>130</v>
      </c>
      <c r="I35" s="36">
        <v>130</v>
      </c>
      <c r="J35" s="261" t="s">
        <v>34</v>
      </c>
      <c r="K35" s="295" t="s">
        <v>1287</v>
      </c>
      <c r="L35" s="295" t="s">
        <v>1045</v>
      </c>
      <c r="M35" s="35" t="s">
        <v>1374</v>
      </c>
      <c r="N35" s="296" t="s">
        <v>1096</v>
      </c>
      <c r="O35" s="267"/>
      <c r="P35" s="38" t="s">
        <v>858</v>
      </c>
    </row>
    <row r="36" spans="2:17" ht="22.5">
      <c r="B36" s="262">
        <v>33</v>
      </c>
      <c r="C36" s="288" t="s">
        <v>1319</v>
      </c>
      <c r="D36" s="274"/>
      <c r="E36" s="229" t="s">
        <v>1122</v>
      </c>
      <c r="F36" s="297"/>
      <c r="G36" s="295" t="s">
        <v>1236</v>
      </c>
      <c r="H36" s="36">
        <v>147</v>
      </c>
      <c r="I36" s="36">
        <v>60</v>
      </c>
      <c r="J36" s="261" t="s">
        <v>1322</v>
      </c>
      <c r="K36" s="295" t="s">
        <v>1273</v>
      </c>
      <c r="L36" s="295" t="s">
        <v>1045</v>
      </c>
      <c r="M36" s="35" t="s">
        <v>1374</v>
      </c>
      <c r="N36" s="295" t="s">
        <v>1382</v>
      </c>
      <c r="O36" s="267"/>
      <c r="P36" s="38" t="s">
        <v>858</v>
      </c>
      <c r="Q36" s="50" t="s">
        <v>277</v>
      </c>
    </row>
    <row r="37" spans="2:17" ht="22.5">
      <c r="B37" s="262">
        <v>34</v>
      </c>
      <c r="C37" s="288" t="s">
        <v>1319</v>
      </c>
      <c r="D37" s="274"/>
      <c r="E37" s="229" t="s">
        <v>1125</v>
      </c>
      <c r="F37" s="297"/>
      <c r="G37" s="295" t="s">
        <v>1236</v>
      </c>
      <c r="H37" s="36">
        <v>162</v>
      </c>
      <c r="I37" s="36">
        <v>50</v>
      </c>
      <c r="J37" s="261" t="s">
        <v>1322</v>
      </c>
      <c r="K37" s="295" t="s">
        <v>1273</v>
      </c>
      <c r="L37" s="295" t="s">
        <v>1045</v>
      </c>
      <c r="M37" s="35" t="s">
        <v>1374</v>
      </c>
      <c r="N37" s="295" t="s">
        <v>1382</v>
      </c>
      <c r="O37" s="267"/>
      <c r="P37" s="38" t="s">
        <v>858</v>
      </c>
      <c r="Q37" s="50" t="s">
        <v>277</v>
      </c>
    </row>
    <row r="38" spans="2:16" ht="22.5">
      <c r="B38" s="262">
        <v>35</v>
      </c>
      <c r="C38" s="294" t="s">
        <v>1257</v>
      </c>
      <c r="D38" s="274"/>
      <c r="E38" s="229" t="s">
        <v>1082</v>
      </c>
      <c r="F38" s="229"/>
      <c r="G38" s="295" t="s">
        <v>1233</v>
      </c>
      <c r="H38" s="36">
        <v>166</v>
      </c>
      <c r="I38" s="36">
        <v>166</v>
      </c>
      <c r="J38" s="261" t="s">
        <v>1322</v>
      </c>
      <c r="K38" s="295" t="s">
        <v>1252</v>
      </c>
      <c r="L38" s="295" t="s">
        <v>1045</v>
      </c>
      <c r="M38" s="35" t="s">
        <v>1374</v>
      </c>
      <c r="N38" s="296" t="s">
        <v>1382</v>
      </c>
      <c r="O38" s="267"/>
      <c r="P38" s="38" t="s">
        <v>858</v>
      </c>
    </row>
    <row r="39" spans="2:16" ht="22.5">
      <c r="B39" s="262">
        <v>36</v>
      </c>
      <c r="C39" s="294" t="s">
        <v>1257</v>
      </c>
      <c r="D39" s="274"/>
      <c r="E39" s="229" t="s">
        <v>1099</v>
      </c>
      <c r="F39" s="229"/>
      <c r="G39" s="295" t="s">
        <v>1233</v>
      </c>
      <c r="H39" s="36">
        <v>179</v>
      </c>
      <c r="I39" s="36">
        <v>179</v>
      </c>
      <c r="J39" s="261" t="s">
        <v>34</v>
      </c>
      <c r="K39" s="295" t="s">
        <v>1287</v>
      </c>
      <c r="L39" s="295" t="s">
        <v>1045</v>
      </c>
      <c r="M39" s="35" t="s">
        <v>1374</v>
      </c>
      <c r="N39" s="296" t="s">
        <v>1100</v>
      </c>
      <c r="O39" s="267"/>
      <c r="P39" s="38" t="s">
        <v>858</v>
      </c>
    </row>
    <row r="40" spans="2:17" ht="22.5">
      <c r="B40" s="262">
        <v>37</v>
      </c>
      <c r="C40" s="288" t="s">
        <v>1319</v>
      </c>
      <c r="D40" s="274"/>
      <c r="E40" s="229" t="s">
        <v>1131</v>
      </c>
      <c r="F40" s="297"/>
      <c r="G40" s="295" t="s">
        <v>1236</v>
      </c>
      <c r="H40" s="36">
        <v>181</v>
      </c>
      <c r="I40" s="36">
        <v>78</v>
      </c>
      <c r="J40" s="261" t="s">
        <v>1322</v>
      </c>
      <c r="K40" s="295" t="s">
        <v>1287</v>
      </c>
      <c r="L40" s="295" t="s">
        <v>1045</v>
      </c>
      <c r="M40" s="35" t="s">
        <v>1374</v>
      </c>
      <c r="N40" s="296" t="s">
        <v>1382</v>
      </c>
      <c r="O40" s="267" t="s">
        <v>708</v>
      </c>
      <c r="P40" s="38" t="s">
        <v>858</v>
      </c>
      <c r="Q40" s="50" t="s">
        <v>277</v>
      </c>
    </row>
    <row r="41" spans="2:16" ht="22.5">
      <c r="B41" s="262">
        <v>38</v>
      </c>
      <c r="C41" s="294" t="s">
        <v>1290</v>
      </c>
      <c r="D41" s="274"/>
      <c r="E41" s="229" t="s">
        <v>1112</v>
      </c>
      <c r="F41" s="229"/>
      <c r="G41" s="295" t="s">
        <v>1233</v>
      </c>
      <c r="H41" s="36">
        <v>203</v>
      </c>
      <c r="I41" s="36">
        <v>78</v>
      </c>
      <c r="J41" s="261" t="s">
        <v>1322</v>
      </c>
      <c r="K41" s="295" t="s">
        <v>1252</v>
      </c>
      <c r="L41" s="295" t="s">
        <v>1045</v>
      </c>
      <c r="M41" s="35" t="s">
        <v>1374</v>
      </c>
      <c r="N41" s="296" t="s">
        <v>1382</v>
      </c>
      <c r="O41" s="267"/>
      <c r="P41" s="38" t="s">
        <v>858</v>
      </c>
    </row>
    <row r="42" spans="2:16" ht="22.5">
      <c r="B42" s="262">
        <v>39</v>
      </c>
      <c r="C42" s="294" t="s">
        <v>1290</v>
      </c>
      <c r="D42" s="274"/>
      <c r="E42" s="229" t="s">
        <v>1089</v>
      </c>
      <c r="F42" s="229"/>
      <c r="G42" s="295" t="s">
        <v>1233</v>
      </c>
      <c r="H42" s="36">
        <v>242</v>
      </c>
      <c r="I42" s="36">
        <v>104</v>
      </c>
      <c r="J42" s="261" t="s">
        <v>1322</v>
      </c>
      <c r="K42" s="295" t="s">
        <v>1287</v>
      </c>
      <c r="L42" s="295" t="s">
        <v>1045</v>
      </c>
      <c r="M42" s="35" t="s">
        <v>1374</v>
      </c>
      <c r="N42" s="296" t="s">
        <v>1382</v>
      </c>
      <c r="O42" s="267"/>
      <c r="P42" s="38" t="s">
        <v>858</v>
      </c>
    </row>
    <row r="43" spans="2:17" ht="22.5">
      <c r="B43" s="262">
        <v>40</v>
      </c>
      <c r="C43" s="288" t="s">
        <v>1319</v>
      </c>
      <c r="D43" s="274"/>
      <c r="E43" s="229" t="s">
        <v>1129</v>
      </c>
      <c r="F43" s="297"/>
      <c r="G43" s="295" t="s">
        <v>1236</v>
      </c>
      <c r="H43" s="36">
        <v>242</v>
      </c>
      <c r="I43" s="36">
        <v>145</v>
      </c>
      <c r="J43" s="261" t="s">
        <v>1322</v>
      </c>
      <c r="K43" s="295" t="s">
        <v>1287</v>
      </c>
      <c r="L43" s="295" t="s">
        <v>1045</v>
      </c>
      <c r="M43" s="35" t="s">
        <v>1374</v>
      </c>
      <c r="N43" s="296" t="s">
        <v>1382</v>
      </c>
      <c r="O43" s="267" t="s">
        <v>708</v>
      </c>
      <c r="P43" s="38" t="s">
        <v>858</v>
      </c>
      <c r="Q43" s="50" t="s">
        <v>277</v>
      </c>
    </row>
    <row r="44" spans="2:16" ht="22.5">
      <c r="B44" s="262">
        <v>41</v>
      </c>
      <c r="C44" s="294" t="s">
        <v>1294</v>
      </c>
      <c r="D44" s="274"/>
      <c r="E44" s="229" t="s">
        <v>1108</v>
      </c>
      <c r="F44" s="229"/>
      <c r="G44" s="295" t="s">
        <v>1233</v>
      </c>
      <c r="H44" s="36">
        <v>252</v>
      </c>
      <c r="I44" s="36">
        <v>10</v>
      </c>
      <c r="J44" s="101" t="s">
        <v>1255</v>
      </c>
      <c r="K44" s="295" t="s">
        <v>1287</v>
      </c>
      <c r="L44" s="295" t="s">
        <v>1045</v>
      </c>
      <c r="M44" s="35" t="s">
        <v>1374</v>
      </c>
      <c r="N44" s="296" t="s">
        <v>1382</v>
      </c>
      <c r="O44" s="267"/>
      <c r="P44" s="38" t="s">
        <v>858</v>
      </c>
    </row>
    <row r="45" spans="2:16" ht="22.5">
      <c r="B45" s="262">
        <v>42</v>
      </c>
      <c r="C45" s="294" t="s">
        <v>1257</v>
      </c>
      <c r="D45" s="274"/>
      <c r="E45" s="229" t="s">
        <v>1078</v>
      </c>
      <c r="F45" s="229"/>
      <c r="G45" s="295" t="s">
        <v>1233</v>
      </c>
      <c r="H45" s="36">
        <v>280</v>
      </c>
      <c r="I45" s="36">
        <v>206</v>
      </c>
      <c r="J45" s="261" t="s">
        <v>1322</v>
      </c>
      <c r="K45" s="295" t="s">
        <v>1252</v>
      </c>
      <c r="L45" s="295" t="s">
        <v>1045</v>
      </c>
      <c r="M45" s="35" t="s">
        <v>1374</v>
      </c>
      <c r="N45" s="296" t="s">
        <v>1382</v>
      </c>
      <c r="O45" s="267"/>
      <c r="P45" s="38" t="s">
        <v>858</v>
      </c>
    </row>
    <row r="46" spans="2:16" ht="22.5">
      <c r="B46" s="262">
        <v>43</v>
      </c>
      <c r="C46" s="294" t="s">
        <v>1294</v>
      </c>
      <c r="D46" s="274"/>
      <c r="E46" s="229" t="s">
        <v>1105</v>
      </c>
      <c r="F46" s="229"/>
      <c r="G46" s="295" t="s">
        <v>1233</v>
      </c>
      <c r="H46" s="36">
        <v>288</v>
      </c>
      <c r="I46" s="36">
        <v>10</v>
      </c>
      <c r="J46" s="101" t="s">
        <v>1255</v>
      </c>
      <c r="K46" s="295" t="s">
        <v>1287</v>
      </c>
      <c r="L46" s="295" t="s">
        <v>1045</v>
      </c>
      <c r="M46" s="35" t="s">
        <v>1374</v>
      </c>
      <c r="N46" s="296" t="s">
        <v>1382</v>
      </c>
      <c r="O46" s="267"/>
      <c r="P46" s="38" t="s">
        <v>858</v>
      </c>
    </row>
    <row r="47" spans="2:16" ht="22.5">
      <c r="B47" s="262">
        <v>44</v>
      </c>
      <c r="C47" s="294" t="s">
        <v>1316</v>
      </c>
      <c r="D47" s="274"/>
      <c r="E47" s="229" t="s">
        <v>1075</v>
      </c>
      <c r="F47" s="229"/>
      <c r="G47" s="295" t="s">
        <v>1298</v>
      </c>
      <c r="H47" s="36">
        <v>296</v>
      </c>
      <c r="I47" s="36">
        <v>296</v>
      </c>
      <c r="J47" s="261" t="s">
        <v>34</v>
      </c>
      <c r="K47" s="295" t="s">
        <v>1252</v>
      </c>
      <c r="L47" s="295" t="s">
        <v>1045</v>
      </c>
      <c r="M47" s="35" t="s">
        <v>1374</v>
      </c>
      <c r="N47" s="296" t="s">
        <v>1076</v>
      </c>
      <c r="O47" s="267"/>
      <c r="P47" s="38" t="s">
        <v>858</v>
      </c>
    </row>
    <row r="48" spans="2:16" ht="22.5">
      <c r="B48" s="262">
        <v>45</v>
      </c>
      <c r="C48" s="294" t="s">
        <v>1294</v>
      </c>
      <c r="D48" s="274"/>
      <c r="E48" s="229" t="s">
        <v>1106</v>
      </c>
      <c r="F48" s="229"/>
      <c r="G48" s="295" t="s">
        <v>1233</v>
      </c>
      <c r="H48" s="36">
        <v>298</v>
      </c>
      <c r="I48" s="36">
        <v>10</v>
      </c>
      <c r="J48" s="101" t="s">
        <v>1255</v>
      </c>
      <c r="K48" s="295" t="s">
        <v>1287</v>
      </c>
      <c r="L48" s="295" t="s">
        <v>1045</v>
      </c>
      <c r="M48" s="35" t="s">
        <v>1374</v>
      </c>
      <c r="N48" s="296" t="s">
        <v>1382</v>
      </c>
      <c r="O48" s="267"/>
      <c r="P48" s="38" t="s">
        <v>858</v>
      </c>
    </row>
    <row r="49" spans="2:17" s="50" customFormat="1" ht="22.5">
      <c r="B49" s="262">
        <v>46</v>
      </c>
      <c r="C49" s="288" t="s">
        <v>1319</v>
      </c>
      <c r="D49" s="298"/>
      <c r="E49" s="229" t="s">
        <v>1132</v>
      </c>
      <c r="F49" s="297"/>
      <c r="G49" s="295" t="s">
        <v>1236</v>
      </c>
      <c r="H49" s="36">
        <v>299</v>
      </c>
      <c r="I49" s="36">
        <v>129</v>
      </c>
      <c r="J49" s="261" t="s">
        <v>1322</v>
      </c>
      <c r="K49" s="295" t="s">
        <v>1287</v>
      </c>
      <c r="L49" s="295" t="s">
        <v>1045</v>
      </c>
      <c r="M49" s="35" t="s">
        <v>1374</v>
      </c>
      <c r="N49" s="296" t="s">
        <v>1382</v>
      </c>
      <c r="O49" s="267" t="s">
        <v>708</v>
      </c>
      <c r="P49" s="38" t="s">
        <v>858</v>
      </c>
      <c r="Q49" s="50" t="s">
        <v>277</v>
      </c>
    </row>
    <row r="50" spans="2:16" ht="22.5">
      <c r="B50" s="262">
        <v>47</v>
      </c>
      <c r="C50" s="294" t="s">
        <v>1254</v>
      </c>
      <c r="D50" s="274"/>
      <c r="E50" s="229" t="s">
        <v>1116</v>
      </c>
      <c r="F50" s="229"/>
      <c r="G50" s="295" t="s">
        <v>1233</v>
      </c>
      <c r="H50" s="36">
        <v>316</v>
      </c>
      <c r="I50" s="36">
        <v>61</v>
      </c>
      <c r="J50" s="101" t="s">
        <v>1255</v>
      </c>
      <c r="K50" s="295" t="s">
        <v>1393</v>
      </c>
      <c r="L50" s="295" t="s">
        <v>1045</v>
      </c>
      <c r="M50" s="35" t="s">
        <v>1374</v>
      </c>
      <c r="N50" s="296" t="s">
        <v>1382</v>
      </c>
      <c r="O50" s="267"/>
      <c r="P50" s="38" t="s">
        <v>858</v>
      </c>
    </row>
    <row r="51" spans="2:17" ht="22.5">
      <c r="B51" s="262">
        <v>48</v>
      </c>
      <c r="C51" s="288" t="s">
        <v>1319</v>
      </c>
      <c r="D51" s="274"/>
      <c r="E51" s="229" t="s">
        <v>1124</v>
      </c>
      <c r="F51" s="297"/>
      <c r="G51" s="295" t="s">
        <v>1236</v>
      </c>
      <c r="H51" s="36">
        <v>324</v>
      </c>
      <c r="I51" s="36">
        <v>100</v>
      </c>
      <c r="J51" s="261" t="s">
        <v>1322</v>
      </c>
      <c r="K51" s="295" t="s">
        <v>1273</v>
      </c>
      <c r="L51" s="295" t="s">
        <v>1045</v>
      </c>
      <c r="M51" s="35" t="s">
        <v>1374</v>
      </c>
      <c r="N51" s="295" t="s">
        <v>1382</v>
      </c>
      <c r="O51" s="267"/>
      <c r="P51" s="38" t="s">
        <v>858</v>
      </c>
      <c r="Q51" s="50" t="s">
        <v>277</v>
      </c>
    </row>
    <row r="52" spans="2:16" ht="22.5">
      <c r="B52" s="262">
        <v>49</v>
      </c>
      <c r="C52" s="294" t="s">
        <v>1257</v>
      </c>
      <c r="D52" s="274"/>
      <c r="E52" s="229" t="s">
        <v>1084</v>
      </c>
      <c r="F52" s="229"/>
      <c r="G52" s="295" t="s">
        <v>1233</v>
      </c>
      <c r="H52" s="36">
        <v>334</v>
      </c>
      <c r="I52" s="36">
        <v>226</v>
      </c>
      <c r="J52" s="261" t="s">
        <v>1322</v>
      </c>
      <c r="K52" s="295" t="s">
        <v>1287</v>
      </c>
      <c r="L52" s="295" t="s">
        <v>1045</v>
      </c>
      <c r="M52" s="35" t="s">
        <v>1374</v>
      </c>
      <c r="N52" s="296" t="s">
        <v>1382</v>
      </c>
      <c r="O52" s="267"/>
      <c r="P52" s="38" t="s">
        <v>858</v>
      </c>
    </row>
    <row r="53" spans="2:16" ht="22.5">
      <c r="B53" s="262">
        <v>50</v>
      </c>
      <c r="C53" s="294" t="s">
        <v>1257</v>
      </c>
      <c r="D53" s="274"/>
      <c r="E53" s="229" t="s">
        <v>1093</v>
      </c>
      <c r="F53" s="229"/>
      <c r="G53" s="295" t="s">
        <v>1233</v>
      </c>
      <c r="H53" s="36">
        <v>371</v>
      </c>
      <c r="I53" s="36">
        <v>371</v>
      </c>
      <c r="J53" s="261" t="s">
        <v>34</v>
      </c>
      <c r="K53" s="295" t="s">
        <v>1287</v>
      </c>
      <c r="L53" s="295" t="s">
        <v>1045</v>
      </c>
      <c r="M53" s="35" t="s">
        <v>1374</v>
      </c>
      <c r="N53" s="296" t="s">
        <v>1094</v>
      </c>
      <c r="O53" s="267"/>
      <c r="P53" s="38" t="s">
        <v>858</v>
      </c>
    </row>
    <row r="54" spans="2:16" ht="22.5">
      <c r="B54" s="262">
        <v>51</v>
      </c>
      <c r="C54" s="294" t="s">
        <v>1254</v>
      </c>
      <c r="D54" s="274"/>
      <c r="E54" s="229" t="s">
        <v>1115</v>
      </c>
      <c r="F54" s="229"/>
      <c r="G54" s="295" t="s">
        <v>1233</v>
      </c>
      <c r="H54" s="36">
        <v>386</v>
      </c>
      <c r="I54" s="36">
        <v>77</v>
      </c>
      <c r="J54" s="101" t="s">
        <v>1255</v>
      </c>
      <c r="K54" s="295" t="s">
        <v>1393</v>
      </c>
      <c r="L54" s="295" t="s">
        <v>1045</v>
      </c>
      <c r="M54" s="35" t="s">
        <v>1374</v>
      </c>
      <c r="N54" s="296" t="s">
        <v>1382</v>
      </c>
      <c r="O54" s="267"/>
      <c r="P54" s="38" t="s">
        <v>858</v>
      </c>
    </row>
    <row r="55" spans="2:17" ht="22.5">
      <c r="B55" s="262">
        <v>52</v>
      </c>
      <c r="C55" s="288" t="s">
        <v>1319</v>
      </c>
      <c r="D55" s="274"/>
      <c r="E55" s="229" t="s">
        <v>1130</v>
      </c>
      <c r="F55" s="297"/>
      <c r="G55" s="295" t="s">
        <v>1236</v>
      </c>
      <c r="H55" s="36">
        <v>392</v>
      </c>
      <c r="I55" s="36">
        <v>236</v>
      </c>
      <c r="J55" s="261" t="s">
        <v>1322</v>
      </c>
      <c r="K55" s="295" t="s">
        <v>1287</v>
      </c>
      <c r="L55" s="295" t="s">
        <v>1045</v>
      </c>
      <c r="M55" s="35" t="s">
        <v>1374</v>
      </c>
      <c r="N55" s="296" t="s">
        <v>1382</v>
      </c>
      <c r="O55" s="267" t="s">
        <v>708</v>
      </c>
      <c r="P55" s="38" t="s">
        <v>858</v>
      </c>
      <c r="Q55" s="50" t="s">
        <v>277</v>
      </c>
    </row>
    <row r="56" spans="2:16" ht="22.5">
      <c r="B56" s="262">
        <v>53</v>
      </c>
      <c r="C56" s="294" t="s">
        <v>1257</v>
      </c>
      <c r="D56" s="274"/>
      <c r="E56" s="229" t="s">
        <v>1061</v>
      </c>
      <c r="F56" s="229"/>
      <c r="G56" s="295" t="s">
        <v>1233</v>
      </c>
      <c r="H56" s="36">
        <v>400</v>
      </c>
      <c r="I56" s="36"/>
      <c r="J56" s="261" t="s">
        <v>1322</v>
      </c>
      <c r="K56" s="295" t="s">
        <v>1273</v>
      </c>
      <c r="L56" s="295" t="s">
        <v>1045</v>
      </c>
      <c r="M56" s="35" t="s">
        <v>1374</v>
      </c>
      <c r="N56" s="295" t="s">
        <v>1382</v>
      </c>
      <c r="O56" s="267"/>
      <c r="P56" s="38" t="s">
        <v>858</v>
      </c>
    </row>
    <row r="57" spans="2:16" ht="22.5">
      <c r="B57" s="262">
        <v>54</v>
      </c>
      <c r="C57" s="294" t="s">
        <v>1257</v>
      </c>
      <c r="D57" s="274"/>
      <c r="E57" s="229" t="s">
        <v>1069</v>
      </c>
      <c r="F57" s="229"/>
      <c r="G57" s="295" t="s">
        <v>1233</v>
      </c>
      <c r="H57" s="36">
        <v>400</v>
      </c>
      <c r="I57" s="36">
        <v>400</v>
      </c>
      <c r="J57" s="261" t="s">
        <v>34</v>
      </c>
      <c r="K57" s="295" t="s">
        <v>1252</v>
      </c>
      <c r="L57" s="295" t="s">
        <v>1045</v>
      </c>
      <c r="M57" s="35" t="s">
        <v>1374</v>
      </c>
      <c r="N57" s="296" t="s">
        <v>1070</v>
      </c>
      <c r="O57" s="267"/>
      <c r="P57" s="38" t="s">
        <v>858</v>
      </c>
    </row>
    <row r="58" spans="2:16" ht="22.5">
      <c r="B58" s="262">
        <v>55</v>
      </c>
      <c r="C58" s="294" t="s">
        <v>1257</v>
      </c>
      <c r="D58" s="274"/>
      <c r="E58" s="229" t="s">
        <v>1081</v>
      </c>
      <c r="F58" s="229"/>
      <c r="G58" s="295" t="s">
        <v>1233</v>
      </c>
      <c r="H58" s="36">
        <v>404</v>
      </c>
      <c r="I58" s="36">
        <v>404</v>
      </c>
      <c r="J58" s="261" t="s">
        <v>1322</v>
      </c>
      <c r="K58" s="295" t="s">
        <v>1252</v>
      </c>
      <c r="L58" s="295" t="s">
        <v>1045</v>
      </c>
      <c r="M58" s="35" t="s">
        <v>1374</v>
      </c>
      <c r="N58" s="296" t="s">
        <v>1382</v>
      </c>
      <c r="O58" s="267"/>
      <c r="P58" s="38" t="s">
        <v>858</v>
      </c>
    </row>
    <row r="59" spans="2:17" ht="22.5">
      <c r="B59" s="262">
        <v>56</v>
      </c>
      <c r="C59" s="288" t="s">
        <v>1319</v>
      </c>
      <c r="D59" s="274"/>
      <c r="E59" s="229" t="s">
        <v>1123</v>
      </c>
      <c r="F59" s="297"/>
      <c r="G59" s="295" t="s">
        <v>1236</v>
      </c>
      <c r="H59" s="36">
        <v>406</v>
      </c>
      <c r="I59" s="36">
        <v>100</v>
      </c>
      <c r="J59" s="261" t="s">
        <v>1322</v>
      </c>
      <c r="K59" s="295" t="s">
        <v>1273</v>
      </c>
      <c r="L59" s="295" t="s">
        <v>1045</v>
      </c>
      <c r="M59" s="35" t="s">
        <v>1374</v>
      </c>
      <c r="N59" s="295" t="s">
        <v>1382</v>
      </c>
      <c r="O59" s="267"/>
      <c r="P59" s="38" t="s">
        <v>858</v>
      </c>
      <c r="Q59" s="50" t="s">
        <v>277</v>
      </c>
    </row>
    <row r="60" spans="2:16" ht="22.5">
      <c r="B60" s="262">
        <v>57</v>
      </c>
      <c r="C60" s="294" t="s">
        <v>1388</v>
      </c>
      <c r="D60" s="274"/>
      <c r="E60" s="229" t="s">
        <v>1119</v>
      </c>
      <c r="F60" s="229"/>
      <c r="G60" s="295" t="s">
        <v>1233</v>
      </c>
      <c r="H60" s="36">
        <v>585</v>
      </c>
      <c r="I60" s="36">
        <v>110</v>
      </c>
      <c r="J60" s="101" t="s">
        <v>1255</v>
      </c>
      <c r="K60" s="295" t="s">
        <v>1393</v>
      </c>
      <c r="L60" s="295" t="s">
        <v>1045</v>
      </c>
      <c r="M60" s="35" t="s">
        <v>1374</v>
      </c>
      <c r="N60" s="296" t="s">
        <v>1382</v>
      </c>
      <c r="O60" s="267"/>
      <c r="P60" s="38" t="s">
        <v>858</v>
      </c>
    </row>
    <row r="61" spans="2:17" ht="22.5">
      <c r="B61" s="262">
        <v>58</v>
      </c>
      <c r="C61" s="288" t="s">
        <v>1319</v>
      </c>
      <c r="D61" s="274"/>
      <c r="E61" s="229" t="s">
        <v>1128</v>
      </c>
      <c r="F61" s="297"/>
      <c r="G61" s="295" t="s">
        <v>1236</v>
      </c>
      <c r="H61" s="36">
        <v>639</v>
      </c>
      <c r="I61" s="36">
        <v>639</v>
      </c>
      <c r="J61" s="261" t="s">
        <v>1322</v>
      </c>
      <c r="K61" s="295" t="s">
        <v>1252</v>
      </c>
      <c r="L61" s="295" t="s">
        <v>1045</v>
      </c>
      <c r="M61" s="35" t="s">
        <v>1374</v>
      </c>
      <c r="N61" s="296" t="s">
        <v>1382</v>
      </c>
      <c r="O61" s="267" t="s">
        <v>708</v>
      </c>
      <c r="P61" s="38" t="s">
        <v>858</v>
      </c>
      <c r="Q61" s="50" t="s">
        <v>277</v>
      </c>
    </row>
    <row r="62" spans="2:17" ht="22.5">
      <c r="B62" s="262">
        <v>59</v>
      </c>
      <c r="C62" s="288" t="s">
        <v>1319</v>
      </c>
      <c r="D62" s="274"/>
      <c r="E62" s="229" t="s">
        <v>1127</v>
      </c>
      <c r="F62" s="297"/>
      <c r="G62" s="295" t="s">
        <v>1236</v>
      </c>
      <c r="H62" s="36">
        <v>649</v>
      </c>
      <c r="I62" s="36">
        <v>649</v>
      </c>
      <c r="J62" s="261" t="s">
        <v>1322</v>
      </c>
      <c r="K62" s="295" t="s">
        <v>1252</v>
      </c>
      <c r="L62" s="295" t="s">
        <v>1045</v>
      </c>
      <c r="M62" s="35" t="s">
        <v>1374</v>
      </c>
      <c r="N62" s="296" t="s">
        <v>1382</v>
      </c>
      <c r="O62" s="267" t="s">
        <v>708</v>
      </c>
      <c r="P62" s="38" t="s">
        <v>858</v>
      </c>
      <c r="Q62" s="50" t="s">
        <v>277</v>
      </c>
    </row>
    <row r="63" spans="2:16" ht="22.5">
      <c r="B63" s="262">
        <v>60</v>
      </c>
      <c r="C63" s="294" t="s">
        <v>1388</v>
      </c>
      <c r="D63" s="274"/>
      <c r="E63" s="229" t="s">
        <v>1118</v>
      </c>
      <c r="F63" s="229"/>
      <c r="G63" s="295" t="s">
        <v>1233</v>
      </c>
      <c r="H63" s="36">
        <v>700</v>
      </c>
      <c r="I63" s="36">
        <v>160</v>
      </c>
      <c r="J63" s="101" t="s">
        <v>1255</v>
      </c>
      <c r="K63" s="295" t="s">
        <v>1393</v>
      </c>
      <c r="L63" s="295" t="s">
        <v>1045</v>
      </c>
      <c r="M63" s="35" t="s">
        <v>1374</v>
      </c>
      <c r="N63" s="296" t="s">
        <v>1382</v>
      </c>
      <c r="O63" s="267"/>
      <c r="P63" s="38" t="s">
        <v>858</v>
      </c>
    </row>
    <row r="64" spans="2:16" ht="22.5">
      <c r="B64" s="262">
        <v>61</v>
      </c>
      <c r="C64" s="294" t="s">
        <v>1388</v>
      </c>
      <c r="D64" s="274"/>
      <c r="E64" s="229" t="s">
        <v>1121</v>
      </c>
      <c r="F64" s="229"/>
      <c r="G64" s="295" t="s">
        <v>1233</v>
      </c>
      <c r="H64" s="36">
        <v>700</v>
      </c>
      <c r="I64" s="36">
        <v>150</v>
      </c>
      <c r="J64" s="101" t="s">
        <v>1255</v>
      </c>
      <c r="K64" s="295" t="s">
        <v>1393</v>
      </c>
      <c r="L64" s="295" t="s">
        <v>1045</v>
      </c>
      <c r="M64" s="35" t="s">
        <v>1374</v>
      </c>
      <c r="N64" s="296" t="s">
        <v>1382</v>
      </c>
      <c r="O64" s="267"/>
      <c r="P64" s="38" t="s">
        <v>858</v>
      </c>
    </row>
    <row r="65" spans="2:16" ht="22.5">
      <c r="B65" s="262">
        <v>62</v>
      </c>
      <c r="C65" s="294" t="s">
        <v>1290</v>
      </c>
      <c r="D65" s="274"/>
      <c r="E65" s="229" t="s">
        <v>1086</v>
      </c>
      <c r="F65" s="229"/>
      <c r="G65" s="295" t="s">
        <v>1233</v>
      </c>
      <c r="H65" s="36">
        <v>743</v>
      </c>
      <c r="I65" s="36">
        <v>320</v>
      </c>
      <c r="J65" s="261" t="s">
        <v>1322</v>
      </c>
      <c r="K65" s="295" t="s">
        <v>1287</v>
      </c>
      <c r="L65" s="295" t="s">
        <v>1045</v>
      </c>
      <c r="M65" s="35" t="s">
        <v>1374</v>
      </c>
      <c r="N65" s="296" t="s">
        <v>1382</v>
      </c>
      <c r="O65" s="267"/>
      <c r="P65" s="38" t="s">
        <v>858</v>
      </c>
    </row>
    <row r="66" spans="2:16" ht="22.5">
      <c r="B66" s="262">
        <v>63</v>
      </c>
      <c r="C66" s="294" t="s">
        <v>1257</v>
      </c>
      <c r="D66" s="274"/>
      <c r="E66" s="229" t="s">
        <v>1085</v>
      </c>
      <c r="F66" s="229"/>
      <c r="G66" s="295" t="s">
        <v>1233</v>
      </c>
      <c r="H66" s="36">
        <v>825</v>
      </c>
      <c r="I66" s="36">
        <v>300</v>
      </c>
      <c r="J66" s="261" t="s">
        <v>1322</v>
      </c>
      <c r="K66" s="295" t="s">
        <v>1287</v>
      </c>
      <c r="L66" s="295" t="s">
        <v>1045</v>
      </c>
      <c r="M66" s="35" t="s">
        <v>1374</v>
      </c>
      <c r="N66" s="296" t="s">
        <v>1382</v>
      </c>
      <c r="O66" s="267"/>
      <c r="P66" s="38" t="s">
        <v>858</v>
      </c>
    </row>
    <row r="67" spans="2:16" ht="22.5">
      <c r="B67" s="262">
        <v>64</v>
      </c>
      <c r="C67" s="294" t="s">
        <v>1316</v>
      </c>
      <c r="D67" s="274"/>
      <c r="E67" s="229" t="s">
        <v>1073</v>
      </c>
      <c r="F67" s="229"/>
      <c r="G67" s="295" t="s">
        <v>1298</v>
      </c>
      <c r="H67" s="36">
        <v>900</v>
      </c>
      <c r="I67" s="36">
        <v>900</v>
      </c>
      <c r="J67" s="261" t="s">
        <v>34</v>
      </c>
      <c r="K67" s="295" t="s">
        <v>1252</v>
      </c>
      <c r="L67" s="295" t="s">
        <v>1045</v>
      </c>
      <c r="M67" s="35" t="s">
        <v>1374</v>
      </c>
      <c r="N67" s="296" t="s">
        <v>1074</v>
      </c>
      <c r="O67" s="267"/>
      <c r="P67" s="38" t="s">
        <v>858</v>
      </c>
    </row>
    <row r="68" spans="2:16" ht="22.5">
      <c r="B68" s="262">
        <v>65</v>
      </c>
      <c r="C68" s="294" t="s">
        <v>1290</v>
      </c>
      <c r="D68" s="274"/>
      <c r="E68" s="229" t="s">
        <v>1087</v>
      </c>
      <c r="F68" s="229"/>
      <c r="G68" s="295" t="s">
        <v>1233</v>
      </c>
      <c r="H68" s="36">
        <v>954</v>
      </c>
      <c r="I68" s="36">
        <v>400</v>
      </c>
      <c r="J68" s="261" t="s">
        <v>1322</v>
      </c>
      <c r="K68" s="295" t="s">
        <v>1287</v>
      </c>
      <c r="L68" s="295" t="s">
        <v>1045</v>
      </c>
      <c r="M68" s="35" t="s">
        <v>1374</v>
      </c>
      <c r="N68" s="296" t="s">
        <v>1382</v>
      </c>
      <c r="O68" s="267"/>
      <c r="P68" s="38" t="s">
        <v>858</v>
      </c>
    </row>
    <row r="69" spans="2:16" ht="22.5">
      <c r="B69" s="262">
        <v>66</v>
      </c>
      <c r="C69" s="294" t="s">
        <v>1254</v>
      </c>
      <c r="D69" s="274"/>
      <c r="E69" s="229" t="s">
        <v>1114</v>
      </c>
      <c r="F69" s="229"/>
      <c r="G69" s="295" t="s">
        <v>1233</v>
      </c>
      <c r="H69" s="36">
        <v>967</v>
      </c>
      <c r="I69" s="36">
        <v>392</v>
      </c>
      <c r="J69" s="101" t="s">
        <v>1255</v>
      </c>
      <c r="K69" s="295" t="s">
        <v>1393</v>
      </c>
      <c r="L69" s="295" t="s">
        <v>1045</v>
      </c>
      <c r="M69" s="35" t="s">
        <v>1374</v>
      </c>
      <c r="N69" s="296" t="s">
        <v>1382</v>
      </c>
      <c r="O69" s="267"/>
      <c r="P69" s="38" t="s">
        <v>858</v>
      </c>
    </row>
    <row r="70" spans="2:16" ht="22.5">
      <c r="B70" s="262">
        <v>67</v>
      </c>
      <c r="C70" s="294" t="s">
        <v>1257</v>
      </c>
      <c r="D70" s="274"/>
      <c r="E70" s="229" t="s">
        <v>1090</v>
      </c>
      <c r="F70" s="229"/>
      <c r="G70" s="295" t="s">
        <v>1233</v>
      </c>
      <c r="H70" s="36">
        <v>1081</v>
      </c>
      <c r="I70" s="36">
        <v>466</v>
      </c>
      <c r="J70" s="261" t="s">
        <v>1322</v>
      </c>
      <c r="K70" s="295" t="s">
        <v>1287</v>
      </c>
      <c r="L70" s="295" t="s">
        <v>1045</v>
      </c>
      <c r="M70" s="35" t="s">
        <v>1374</v>
      </c>
      <c r="N70" s="296" t="s">
        <v>1382</v>
      </c>
      <c r="O70" s="267"/>
      <c r="P70" s="38" t="s">
        <v>858</v>
      </c>
    </row>
    <row r="71" spans="2:16" ht="22.5">
      <c r="B71" s="262">
        <v>68</v>
      </c>
      <c r="C71" s="294" t="s">
        <v>1290</v>
      </c>
      <c r="D71" s="274"/>
      <c r="E71" s="229" t="s">
        <v>1088</v>
      </c>
      <c r="F71" s="229"/>
      <c r="G71" s="295" t="s">
        <v>1233</v>
      </c>
      <c r="H71" s="36">
        <v>1143</v>
      </c>
      <c r="I71" s="36">
        <v>503</v>
      </c>
      <c r="J71" s="261" t="s">
        <v>1322</v>
      </c>
      <c r="K71" s="295" t="s">
        <v>1287</v>
      </c>
      <c r="L71" s="295" t="s">
        <v>1045</v>
      </c>
      <c r="M71" s="35" t="s">
        <v>1374</v>
      </c>
      <c r="N71" s="296" t="s">
        <v>1382</v>
      </c>
      <c r="O71" s="267"/>
      <c r="P71" s="38" t="s">
        <v>858</v>
      </c>
    </row>
    <row r="72" spans="2:16" ht="22.5">
      <c r="B72" s="262">
        <v>69</v>
      </c>
      <c r="C72" s="294" t="s">
        <v>1257</v>
      </c>
      <c r="D72" s="274"/>
      <c r="E72" s="229" t="s">
        <v>1072</v>
      </c>
      <c r="F72" s="229"/>
      <c r="G72" s="295" t="s">
        <v>1233</v>
      </c>
      <c r="H72" s="36">
        <v>1175</v>
      </c>
      <c r="I72" s="36">
        <v>823</v>
      </c>
      <c r="J72" s="261" t="s">
        <v>1322</v>
      </c>
      <c r="K72" s="295" t="s">
        <v>1252</v>
      </c>
      <c r="L72" s="295" t="s">
        <v>1045</v>
      </c>
      <c r="M72" s="35" t="s">
        <v>1374</v>
      </c>
      <c r="N72" s="296" t="s">
        <v>1382</v>
      </c>
      <c r="O72" s="267"/>
      <c r="P72" s="38" t="s">
        <v>858</v>
      </c>
    </row>
    <row r="73" spans="2:16" ht="22.5">
      <c r="B73" s="262">
        <v>70</v>
      </c>
      <c r="C73" s="294" t="s">
        <v>1257</v>
      </c>
      <c r="D73" s="274"/>
      <c r="E73" s="229" t="s">
        <v>1113</v>
      </c>
      <c r="F73" s="229"/>
      <c r="G73" s="295" t="s">
        <v>1233</v>
      </c>
      <c r="H73" s="36">
        <v>1339</v>
      </c>
      <c r="I73" s="36">
        <v>805</v>
      </c>
      <c r="J73" s="261" t="s">
        <v>1322</v>
      </c>
      <c r="K73" s="295" t="s">
        <v>1252</v>
      </c>
      <c r="L73" s="295" t="s">
        <v>1045</v>
      </c>
      <c r="M73" s="35" t="s">
        <v>1374</v>
      </c>
      <c r="N73" s="296" t="s">
        <v>1382</v>
      </c>
      <c r="O73" s="267"/>
      <c r="P73" s="38" t="s">
        <v>858</v>
      </c>
    </row>
    <row r="74" spans="2:16" ht="22.5">
      <c r="B74" s="262">
        <v>71</v>
      </c>
      <c r="C74" s="294" t="s">
        <v>1257</v>
      </c>
      <c r="D74" s="274"/>
      <c r="E74" s="229" t="s">
        <v>1091</v>
      </c>
      <c r="F74" s="229"/>
      <c r="G74" s="295" t="s">
        <v>1233</v>
      </c>
      <c r="H74" s="36">
        <v>1346</v>
      </c>
      <c r="I74" s="36">
        <v>1346</v>
      </c>
      <c r="J74" s="261" t="s">
        <v>34</v>
      </c>
      <c r="K74" s="295" t="s">
        <v>1287</v>
      </c>
      <c r="L74" s="295" t="s">
        <v>1045</v>
      </c>
      <c r="M74" s="35" t="s">
        <v>1374</v>
      </c>
      <c r="N74" s="296" t="s">
        <v>1092</v>
      </c>
      <c r="O74" s="267"/>
      <c r="P74" s="38" t="s">
        <v>858</v>
      </c>
    </row>
    <row r="75" spans="2:16" ht="22.5">
      <c r="B75" s="262">
        <v>72</v>
      </c>
      <c r="C75" s="294" t="s">
        <v>1257</v>
      </c>
      <c r="D75" s="274"/>
      <c r="E75" s="229" t="s">
        <v>1083</v>
      </c>
      <c r="F75" s="229"/>
      <c r="G75" s="295" t="s">
        <v>1233</v>
      </c>
      <c r="H75" s="36">
        <v>1400</v>
      </c>
      <c r="I75" s="36">
        <v>258</v>
      </c>
      <c r="J75" s="261" t="s">
        <v>1322</v>
      </c>
      <c r="K75" s="295" t="s">
        <v>1252</v>
      </c>
      <c r="L75" s="295" t="s">
        <v>1045</v>
      </c>
      <c r="M75" s="35" t="s">
        <v>1374</v>
      </c>
      <c r="N75" s="296" t="s">
        <v>1382</v>
      </c>
      <c r="O75" s="267"/>
      <c r="P75" s="38" t="s">
        <v>858</v>
      </c>
    </row>
    <row r="76" spans="2:16" ht="22.5">
      <c r="B76" s="262">
        <v>73</v>
      </c>
      <c r="C76" s="294" t="s">
        <v>1294</v>
      </c>
      <c r="D76" s="274"/>
      <c r="E76" s="229" t="s">
        <v>1103</v>
      </c>
      <c r="F76" s="229"/>
      <c r="G76" s="295" t="s">
        <v>1233</v>
      </c>
      <c r="H76" s="36">
        <v>1706</v>
      </c>
      <c r="I76" s="36">
        <v>10</v>
      </c>
      <c r="J76" s="101" t="s">
        <v>1255</v>
      </c>
      <c r="K76" s="295" t="s">
        <v>1287</v>
      </c>
      <c r="L76" s="295" t="s">
        <v>1045</v>
      </c>
      <c r="M76" s="35" t="s">
        <v>1374</v>
      </c>
      <c r="N76" s="296" t="s">
        <v>1382</v>
      </c>
      <c r="O76" s="267"/>
      <c r="P76" s="38" t="s">
        <v>858</v>
      </c>
    </row>
    <row r="77" spans="2:16" ht="22.5">
      <c r="B77" s="262">
        <v>74</v>
      </c>
      <c r="C77" s="294" t="s">
        <v>1290</v>
      </c>
      <c r="D77" s="274"/>
      <c r="E77" s="229" t="s">
        <v>1111</v>
      </c>
      <c r="F77" s="229"/>
      <c r="G77" s="295" t="s">
        <v>1233</v>
      </c>
      <c r="H77" s="36">
        <v>1778</v>
      </c>
      <c r="I77" s="36">
        <v>978</v>
      </c>
      <c r="J77" s="261" t="s">
        <v>1322</v>
      </c>
      <c r="K77" s="295" t="s">
        <v>1252</v>
      </c>
      <c r="L77" s="295" t="s">
        <v>1045</v>
      </c>
      <c r="M77" s="35" t="s">
        <v>1374</v>
      </c>
      <c r="N77" s="296" t="s">
        <v>1382</v>
      </c>
      <c r="O77" s="267"/>
      <c r="P77" s="38" t="s">
        <v>858</v>
      </c>
    </row>
    <row r="78" spans="2:16" ht="22.5">
      <c r="B78" s="262">
        <v>75</v>
      </c>
      <c r="C78" s="294" t="s">
        <v>1257</v>
      </c>
      <c r="D78" s="274"/>
      <c r="E78" s="229" t="s">
        <v>1079</v>
      </c>
      <c r="F78" s="229"/>
      <c r="G78" s="295" t="s">
        <v>1233</v>
      </c>
      <c r="H78" s="36">
        <v>1938</v>
      </c>
      <c r="I78" s="36">
        <v>1938</v>
      </c>
      <c r="J78" s="261" t="s">
        <v>1322</v>
      </c>
      <c r="K78" s="295" t="s">
        <v>1252</v>
      </c>
      <c r="L78" s="295" t="s">
        <v>1045</v>
      </c>
      <c r="M78" s="35" t="s">
        <v>1374</v>
      </c>
      <c r="N78" s="296" t="s">
        <v>1382</v>
      </c>
      <c r="O78" s="267"/>
      <c r="P78" s="38" t="s">
        <v>858</v>
      </c>
    </row>
    <row r="79" spans="2:16" ht="22.5">
      <c r="B79" s="262">
        <v>76</v>
      </c>
      <c r="C79" s="294" t="s">
        <v>1257</v>
      </c>
      <c r="D79" s="274"/>
      <c r="E79" s="229" t="s">
        <v>1046</v>
      </c>
      <c r="F79" s="229"/>
      <c r="G79" s="295" t="s">
        <v>1233</v>
      </c>
      <c r="H79" s="36">
        <v>1981</v>
      </c>
      <c r="I79" s="36">
        <v>795</v>
      </c>
      <c r="J79" s="261" t="s">
        <v>1322</v>
      </c>
      <c r="K79" s="295" t="s">
        <v>1273</v>
      </c>
      <c r="L79" s="295" t="s">
        <v>1045</v>
      </c>
      <c r="M79" s="35" t="s">
        <v>1374</v>
      </c>
      <c r="N79" s="295" t="s">
        <v>1382</v>
      </c>
      <c r="O79" s="267"/>
      <c r="P79" s="38" t="s">
        <v>858</v>
      </c>
    </row>
    <row r="80" spans="2:16" ht="22.5">
      <c r="B80" s="262">
        <v>77</v>
      </c>
      <c r="C80" s="294" t="s">
        <v>1294</v>
      </c>
      <c r="D80" s="274"/>
      <c r="E80" s="229" t="s">
        <v>1104</v>
      </c>
      <c r="F80" s="229"/>
      <c r="G80" s="295" t="s">
        <v>1233</v>
      </c>
      <c r="H80" s="36">
        <v>2075</v>
      </c>
      <c r="I80" s="36">
        <v>10</v>
      </c>
      <c r="J80" s="101" t="s">
        <v>1255</v>
      </c>
      <c r="K80" s="295" t="s">
        <v>1287</v>
      </c>
      <c r="L80" s="295" t="s">
        <v>1045</v>
      </c>
      <c r="M80" s="35" t="s">
        <v>1374</v>
      </c>
      <c r="N80" s="296" t="s">
        <v>1382</v>
      </c>
      <c r="O80" s="267"/>
      <c r="P80" s="38" t="s">
        <v>858</v>
      </c>
    </row>
    <row r="81" spans="2:16" ht="22.5">
      <c r="B81" s="262">
        <v>78</v>
      </c>
      <c r="C81" s="294" t="s">
        <v>1392</v>
      </c>
      <c r="D81" s="274"/>
      <c r="E81" s="229" t="s">
        <v>1110</v>
      </c>
      <c r="F81" s="229"/>
      <c r="G81" s="295" t="s">
        <v>1233</v>
      </c>
      <c r="H81" s="36">
        <v>2094</v>
      </c>
      <c r="I81" s="36">
        <v>1258</v>
      </c>
      <c r="J81" s="261" t="s">
        <v>1322</v>
      </c>
      <c r="K81" s="295" t="s">
        <v>1252</v>
      </c>
      <c r="L81" s="295" t="s">
        <v>1045</v>
      </c>
      <c r="M81" s="35" t="s">
        <v>1374</v>
      </c>
      <c r="N81" s="296" t="s">
        <v>1382</v>
      </c>
      <c r="O81" s="267"/>
      <c r="P81" s="38" t="s">
        <v>858</v>
      </c>
    </row>
    <row r="82" spans="2:16" ht="22.5">
      <c r="B82" s="262">
        <v>79</v>
      </c>
      <c r="C82" s="294" t="s">
        <v>1257</v>
      </c>
      <c r="D82" s="274"/>
      <c r="E82" s="229" t="s">
        <v>1047</v>
      </c>
      <c r="F82" s="229"/>
      <c r="G82" s="295" t="s">
        <v>1233</v>
      </c>
      <c r="H82" s="36">
        <v>2400</v>
      </c>
      <c r="I82" s="36">
        <v>0</v>
      </c>
      <c r="J82" s="261" t="s">
        <v>1322</v>
      </c>
      <c r="K82" s="295" t="s">
        <v>1273</v>
      </c>
      <c r="L82" s="295" t="s">
        <v>1045</v>
      </c>
      <c r="M82" s="35" t="s">
        <v>1374</v>
      </c>
      <c r="N82" s="296" t="s">
        <v>1382</v>
      </c>
      <c r="O82" s="267"/>
      <c r="P82" s="38" t="s">
        <v>858</v>
      </c>
    </row>
    <row r="83" spans="2:16" ht="22.5">
      <c r="B83" s="262">
        <v>80</v>
      </c>
      <c r="C83" s="294" t="s">
        <v>1257</v>
      </c>
      <c r="D83" s="274"/>
      <c r="E83" s="229" t="s">
        <v>1080</v>
      </c>
      <c r="F83" s="229"/>
      <c r="G83" s="295" t="s">
        <v>1233</v>
      </c>
      <c r="H83" s="36">
        <v>2806</v>
      </c>
      <c r="I83" s="36">
        <v>2806</v>
      </c>
      <c r="J83" s="261" t="s">
        <v>1322</v>
      </c>
      <c r="K83" s="295" t="s">
        <v>1252</v>
      </c>
      <c r="L83" s="295" t="s">
        <v>1045</v>
      </c>
      <c r="M83" s="35" t="s">
        <v>1374</v>
      </c>
      <c r="N83" s="296" t="s">
        <v>1382</v>
      </c>
      <c r="O83" s="267"/>
      <c r="P83" s="38" t="s">
        <v>858</v>
      </c>
    </row>
    <row r="84" spans="2:16" ht="33.75">
      <c r="B84" s="262">
        <v>81</v>
      </c>
      <c r="C84" s="294" t="s">
        <v>1300</v>
      </c>
      <c r="D84" s="274"/>
      <c r="E84" s="229" t="s">
        <v>1048</v>
      </c>
      <c r="F84" s="229"/>
      <c r="G84" s="295" t="s">
        <v>1233</v>
      </c>
      <c r="H84" s="36">
        <v>3347</v>
      </c>
      <c r="I84" s="36">
        <v>100</v>
      </c>
      <c r="J84" s="261" t="s">
        <v>1322</v>
      </c>
      <c r="K84" s="295" t="s">
        <v>1273</v>
      </c>
      <c r="L84" s="295" t="s">
        <v>1045</v>
      </c>
      <c r="M84" s="35" t="s">
        <v>1374</v>
      </c>
      <c r="N84" s="295" t="s">
        <v>1382</v>
      </c>
      <c r="O84" s="267"/>
      <c r="P84" s="38" t="s">
        <v>858</v>
      </c>
    </row>
    <row r="85" spans="2:16" ht="33.75">
      <c r="B85" s="262">
        <v>82</v>
      </c>
      <c r="C85" s="294" t="s">
        <v>1300</v>
      </c>
      <c r="D85" s="274"/>
      <c r="E85" s="229" t="s">
        <v>1062</v>
      </c>
      <c r="F85" s="229"/>
      <c r="G85" s="295" t="s">
        <v>1233</v>
      </c>
      <c r="H85" s="36">
        <v>3347</v>
      </c>
      <c r="I85" s="36">
        <v>100</v>
      </c>
      <c r="J85" s="261" t="s">
        <v>1322</v>
      </c>
      <c r="K85" s="295" t="s">
        <v>1273</v>
      </c>
      <c r="L85" s="295" t="s">
        <v>1045</v>
      </c>
      <c r="M85" s="35" t="s">
        <v>1374</v>
      </c>
      <c r="N85" s="295" t="s">
        <v>1382</v>
      </c>
      <c r="O85" s="267"/>
      <c r="P85" s="38" t="s">
        <v>858</v>
      </c>
    </row>
    <row r="86" spans="2:16" ht="33.75">
      <c r="B86" s="262">
        <v>83</v>
      </c>
      <c r="C86" s="294" t="s">
        <v>1300</v>
      </c>
      <c r="D86" s="274"/>
      <c r="E86" s="229" t="s">
        <v>1063</v>
      </c>
      <c r="F86" s="229"/>
      <c r="G86" s="295" t="s">
        <v>1233</v>
      </c>
      <c r="H86" s="36">
        <v>3347</v>
      </c>
      <c r="I86" s="36">
        <v>100</v>
      </c>
      <c r="J86" s="261" t="s">
        <v>1322</v>
      </c>
      <c r="K86" s="295" t="s">
        <v>1273</v>
      </c>
      <c r="L86" s="295" t="s">
        <v>1045</v>
      </c>
      <c r="M86" s="35" t="s">
        <v>1374</v>
      </c>
      <c r="N86" s="295" t="s">
        <v>1382</v>
      </c>
      <c r="O86" s="267"/>
      <c r="P86" s="38" t="s">
        <v>858</v>
      </c>
    </row>
    <row r="87" spans="2:16" ht="22.5">
      <c r="B87" s="262">
        <v>84</v>
      </c>
      <c r="C87" s="294" t="s">
        <v>1254</v>
      </c>
      <c r="D87" s="274"/>
      <c r="E87" s="229" t="s">
        <v>1059</v>
      </c>
      <c r="F87" s="229"/>
      <c r="G87" s="295" t="s">
        <v>1233</v>
      </c>
      <c r="H87" s="36">
        <v>3352</v>
      </c>
      <c r="I87" s="36">
        <v>1000</v>
      </c>
      <c r="J87" s="261" t="s">
        <v>1322</v>
      </c>
      <c r="K87" s="295" t="s">
        <v>1273</v>
      </c>
      <c r="L87" s="295" t="s">
        <v>1045</v>
      </c>
      <c r="M87" s="35" t="s">
        <v>1374</v>
      </c>
      <c r="N87" s="295" t="s">
        <v>1060</v>
      </c>
      <c r="O87" s="267"/>
      <c r="P87" s="38" t="s">
        <v>858</v>
      </c>
    </row>
    <row r="88" spans="2:16" ht="33.75">
      <c r="B88" s="262">
        <v>85</v>
      </c>
      <c r="C88" s="294" t="s">
        <v>1300</v>
      </c>
      <c r="D88" s="274"/>
      <c r="E88" s="229" t="s">
        <v>1049</v>
      </c>
      <c r="F88" s="229"/>
      <c r="G88" s="295" t="s">
        <v>1233</v>
      </c>
      <c r="H88" s="36">
        <v>3418</v>
      </c>
      <c r="I88" s="36">
        <v>100</v>
      </c>
      <c r="J88" s="261" t="s">
        <v>1322</v>
      </c>
      <c r="K88" s="295" t="s">
        <v>1273</v>
      </c>
      <c r="L88" s="295" t="s">
        <v>1045</v>
      </c>
      <c r="M88" s="35" t="s">
        <v>1374</v>
      </c>
      <c r="N88" s="295" t="s">
        <v>1382</v>
      </c>
      <c r="O88" s="267"/>
      <c r="P88" s="38" t="s">
        <v>858</v>
      </c>
    </row>
    <row r="89" spans="2:16" ht="33.75">
      <c r="B89" s="262">
        <v>86</v>
      </c>
      <c r="C89" s="294" t="s">
        <v>1300</v>
      </c>
      <c r="D89" s="274"/>
      <c r="E89" s="229" t="s">
        <v>1050</v>
      </c>
      <c r="F89" s="229"/>
      <c r="G89" s="295" t="s">
        <v>1233</v>
      </c>
      <c r="H89" s="36">
        <v>3418</v>
      </c>
      <c r="I89" s="36">
        <v>100</v>
      </c>
      <c r="J89" s="261" t="s">
        <v>1322</v>
      </c>
      <c r="K89" s="295" t="s">
        <v>1273</v>
      </c>
      <c r="L89" s="295" t="s">
        <v>1045</v>
      </c>
      <c r="M89" s="35" t="s">
        <v>1374</v>
      </c>
      <c r="N89" s="295" t="s">
        <v>1382</v>
      </c>
      <c r="O89" s="267"/>
      <c r="P89" s="38" t="s">
        <v>858</v>
      </c>
    </row>
    <row r="90" spans="2:16" ht="22.5">
      <c r="B90" s="262">
        <v>87</v>
      </c>
      <c r="C90" s="294" t="s">
        <v>1300</v>
      </c>
      <c r="D90" s="274"/>
      <c r="E90" s="229" t="s">
        <v>1066</v>
      </c>
      <c r="F90" s="229"/>
      <c r="G90" s="295" t="s">
        <v>1233</v>
      </c>
      <c r="H90" s="36">
        <v>3962</v>
      </c>
      <c r="I90" s="36">
        <v>100</v>
      </c>
      <c r="J90" s="261" t="s">
        <v>1322</v>
      </c>
      <c r="K90" s="295" t="s">
        <v>1273</v>
      </c>
      <c r="L90" s="295" t="s">
        <v>1045</v>
      </c>
      <c r="M90" s="35" t="s">
        <v>1374</v>
      </c>
      <c r="N90" s="295" t="s">
        <v>1382</v>
      </c>
      <c r="O90" s="267"/>
      <c r="P90" s="38" t="s">
        <v>858</v>
      </c>
    </row>
    <row r="91" spans="2:16" ht="22.5">
      <c r="B91" s="262">
        <v>88</v>
      </c>
      <c r="C91" s="294" t="s">
        <v>1300</v>
      </c>
      <c r="D91" s="274"/>
      <c r="E91" s="229" t="s">
        <v>1051</v>
      </c>
      <c r="F91" s="229"/>
      <c r="G91" s="295" t="s">
        <v>1233</v>
      </c>
      <c r="H91" s="36">
        <v>5273</v>
      </c>
      <c r="I91" s="36">
        <v>100</v>
      </c>
      <c r="J91" s="261" t="s">
        <v>1322</v>
      </c>
      <c r="K91" s="295" t="s">
        <v>1273</v>
      </c>
      <c r="L91" s="295" t="s">
        <v>1045</v>
      </c>
      <c r="M91" s="35" t="s">
        <v>1374</v>
      </c>
      <c r="N91" s="295" t="s">
        <v>1382</v>
      </c>
      <c r="O91" s="267"/>
      <c r="P91" s="38" t="s">
        <v>858</v>
      </c>
    </row>
    <row r="92" spans="2:16" ht="22.5">
      <c r="B92" s="262">
        <v>89</v>
      </c>
      <c r="C92" s="294" t="s">
        <v>1300</v>
      </c>
      <c r="D92" s="274"/>
      <c r="E92" s="229" t="s">
        <v>1052</v>
      </c>
      <c r="F92" s="229"/>
      <c r="G92" s="295" t="s">
        <v>1233</v>
      </c>
      <c r="H92" s="36">
        <v>5273</v>
      </c>
      <c r="I92" s="36">
        <v>100</v>
      </c>
      <c r="J92" s="261" t="s">
        <v>1322</v>
      </c>
      <c r="K92" s="295" t="s">
        <v>1273</v>
      </c>
      <c r="L92" s="295" t="s">
        <v>1045</v>
      </c>
      <c r="M92" s="35" t="s">
        <v>1374</v>
      </c>
      <c r="N92" s="295" t="s">
        <v>1382</v>
      </c>
      <c r="O92" s="267"/>
      <c r="P92" s="38" t="s">
        <v>858</v>
      </c>
    </row>
    <row r="93" spans="2:16" ht="22.5">
      <c r="B93" s="262">
        <v>90</v>
      </c>
      <c r="C93" s="294" t="s">
        <v>1300</v>
      </c>
      <c r="D93" s="274"/>
      <c r="E93" s="229" t="s">
        <v>1053</v>
      </c>
      <c r="F93" s="229"/>
      <c r="G93" s="295" t="s">
        <v>1233</v>
      </c>
      <c r="H93" s="36">
        <v>5273</v>
      </c>
      <c r="I93" s="36">
        <v>100</v>
      </c>
      <c r="J93" s="261" t="s">
        <v>1322</v>
      </c>
      <c r="K93" s="295" t="s">
        <v>1273</v>
      </c>
      <c r="L93" s="295" t="s">
        <v>1045</v>
      </c>
      <c r="M93" s="35" t="s">
        <v>1374</v>
      </c>
      <c r="N93" s="295" t="s">
        <v>1382</v>
      </c>
      <c r="O93" s="267"/>
      <c r="P93" s="38" t="s">
        <v>858</v>
      </c>
    </row>
    <row r="94" spans="2:16" ht="22.5">
      <c r="B94" s="262">
        <v>91</v>
      </c>
      <c r="C94" s="294" t="s">
        <v>1300</v>
      </c>
      <c r="D94" s="274"/>
      <c r="E94" s="229" t="s">
        <v>1067</v>
      </c>
      <c r="F94" s="229"/>
      <c r="G94" s="295" t="s">
        <v>1233</v>
      </c>
      <c r="H94" s="36">
        <v>5273</v>
      </c>
      <c r="I94" s="36">
        <v>100</v>
      </c>
      <c r="J94" s="261" t="s">
        <v>1322</v>
      </c>
      <c r="K94" s="295" t="s">
        <v>1273</v>
      </c>
      <c r="L94" s="295" t="s">
        <v>1045</v>
      </c>
      <c r="M94" s="35" t="s">
        <v>1374</v>
      </c>
      <c r="N94" s="295" t="s">
        <v>1382</v>
      </c>
      <c r="O94" s="267"/>
      <c r="P94" s="38" t="s">
        <v>858</v>
      </c>
    </row>
    <row r="95" spans="2:16" ht="22.5">
      <c r="B95" s="262">
        <v>92</v>
      </c>
      <c r="C95" s="294" t="s">
        <v>1300</v>
      </c>
      <c r="D95" s="274"/>
      <c r="E95" s="229" t="s">
        <v>1068</v>
      </c>
      <c r="F95" s="229"/>
      <c r="G95" s="295" t="s">
        <v>1233</v>
      </c>
      <c r="H95" s="36">
        <v>5273</v>
      </c>
      <c r="I95" s="36">
        <v>100</v>
      </c>
      <c r="J95" s="261" t="s">
        <v>1322</v>
      </c>
      <c r="K95" s="295" t="s">
        <v>1273</v>
      </c>
      <c r="L95" s="295" t="s">
        <v>1045</v>
      </c>
      <c r="M95" s="35" t="s">
        <v>1374</v>
      </c>
      <c r="N95" s="295" t="s">
        <v>1382</v>
      </c>
      <c r="O95" s="267"/>
      <c r="P95" s="38" t="s">
        <v>858</v>
      </c>
    </row>
    <row r="96" spans="2:16" ht="22.5">
      <c r="B96" s="262">
        <v>93</v>
      </c>
      <c r="C96" s="294" t="s">
        <v>1257</v>
      </c>
      <c r="D96" s="274"/>
      <c r="E96" s="229" t="s">
        <v>1044</v>
      </c>
      <c r="F96" s="229"/>
      <c r="G96" s="295" t="s">
        <v>1233</v>
      </c>
      <c r="H96" s="36">
        <v>5972</v>
      </c>
      <c r="I96" s="36">
        <v>1170</v>
      </c>
      <c r="J96" s="261" t="s">
        <v>1322</v>
      </c>
      <c r="K96" s="295" t="s">
        <v>1273</v>
      </c>
      <c r="L96" s="295" t="s">
        <v>1045</v>
      </c>
      <c r="M96" s="35" t="s">
        <v>1374</v>
      </c>
      <c r="N96" s="295" t="s">
        <v>1382</v>
      </c>
      <c r="O96" s="267"/>
      <c r="P96" s="38" t="s">
        <v>858</v>
      </c>
    </row>
    <row r="97" spans="2:16" ht="45">
      <c r="B97" s="262">
        <v>94</v>
      </c>
      <c r="C97" s="294" t="s">
        <v>1300</v>
      </c>
      <c r="D97" s="274"/>
      <c r="E97" s="229" t="s">
        <v>1055</v>
      </c>
      <c r="F97" s="229"/>
      <c r="G97" s="295" t="s">
        <v>1233</v>
      </c>
      <c r="H97" s="36">
        <v>9165</v>
      </c>
      <c r="I97" s="36">
        <v>100</v>
      </c>
      <c r="J97" s="261" t="s">
        <v>1322</v>
      </c>
      <c r="K97" s="295" t="s">
        <v>1273</v>
      </c>
      <c r="L97" s="295" t="s">
        <v>1045</v>
      </c>
      <c r="M97" s="35" t="s">
        <v>1374</v>
      </c>
      <c r="N97" s="295" t="s">
        <v>1382</v>
      </c>
      <c r="O97" s="267"/>
      <c r="P97" s="38" t="s">
        <v>858</v>
      </c>
    </row>
    <row r="98" spans="2:16" ht="33.75">
      <c r="B98" s="262">
        <v>95</v>
      </c>
      <c r="C98" s="294" t="s">
        <v>1300</v>
      </c>
      <c r="D98" s="274"/>
      <c r="E98" s="229" t="s">
        <v>1064</v>
      </c>
      <c r="F98" s="229"/>
      <c r="G98" s="295" t="s">
        <v>1233</v>
      </c>
      <c r="H98" s="36">
        <v>9165</v>
      </c>
      <c r="I98" s="36">
        <v>100</v>
      </c>
      <c r="J98" s="261" t="s">
        <v>1322</v>
      </c>
      <c r="K98" s="295" t="s">
        <v>1273</v>
      </c>
      <c r="L98" s="295" t="s">
        <v>1045</v>
      </c>
      <c r="M98" s="35" t="s">
        <v>1374</v>
      </c>
      <c r="N98" s="295" t="s">
        <v>1382</v>
      </c>
      <c r="O98" s="267"/>
      <c r="P98" s="38" t="s">
        <v>858</v>
      </c>
    </row>
    <row r="99" spans="2:16" ht="33.75">
      <c r="B99" s="262">
        <v>96</v>
      </c>
      <c r="C99" s="294" t="s">
        <v>1300</v>
      </c>
      <c r="D99" s="274"/>
      <c r="E99" s="229" t="s">
        <v>1065</v>
      </c>
      <c r="F99" s="229"/>
      <c r="G99" s="295" t="s">
        <v>1233</v>
      </c>
      <c r="H99" s="36">
        <v>9165</v>
      </c>
      <c r="I99" s="36">
        <v>100</v>
      </c>
      <c r="J99" s="261" t="s">
        <v>1322</v>
      </c>
      <c r="K99" s="295" t="s">
        <v>1273</v>
      </c>
      <c r="L99" s="295" t="s">
        <v>1045</v>
      </c>
      <c r="M99" s="35" t="s">
        <v>1374</v>
      </c>
      <c r="N99" s="295" t="s">
        <v>1382</v>
      </c>
      <c r="O99" s="267"/>
      <c r="P99" s="38" t="s">
        <v>858</v>
      </c>
    </row>
    <row r="100" spans="2:16" ht="33.75">
      <c r="B100" s="262">
        <v>97</v>
      </c>
      <c r="C100" s="294" t="s">
        <v>1300</v>
      </c>
      <c r="D100" s="274"/>
      <c r="E100" s="229" t="s">
        <v>1058</v>
      </c>
      <c r="F100" s="229"/>
      <c r="G100" s="295" t="s">
        <v>1233</v>
      </c>
      <c r="H100" s="36">
        <v>9245</v>
      </c>
      <c r="I100" s="36">
        <v>100</v>
      </c>
      <c r="J100" s="261" t="s">
        <v>1322</v>
      </c>
      <c r="K100" s="295" t="s">
        <v>1273</v>
      </c>
      <c r="L100" s="295" t="s">
        <v>1045</v>
      </c>
      <c r="M100" s="35" t="s">
        <v>1374</v>
      </c>
      <c r="N100" s="295" t="s">
        <v>1382</v>
      </c>
      <c r="O100" s="267"/>
      <c r="P100" s="38" t="s">
        <v>858</v>
      </c>
    </row>
    <row r="101" spans="2:16" ht="45">
      <c r="B101" s="262">
        <v>98</v>
      </c>
      <c r="C101" s="294" t="s">
        <v>1300</v>
      </c>
      <c r="D101" s="274"/>
      <c r="E101" s="229" t="s">
        <v>1056</v>
      </c>
      <c r="F101" s="229"/>
      <c r="G101" s="295" t="s">
        <v>1233</v>
      </c>
      <c r="H101" s="36">
        <v>11951</v>
      </c>
      <c r="I101" s="36">
        <v>100</v>
      </c>
      <c r="J101" s="261" t="s">
        <v>1322</v>
      </c>
      <c r="K101" s="295" t="s">
        <v>1273</v>
      </c>
      <c r="L101" s="295" t="s">
        <v>1045</v>
      </c>
      <c r="M101" s="35" t="s">
        <v>1374</v>
      </c>
      <c r="N101" s="295" t="s">
        <v>1382</v>
      </c>
      <c r="O101" s="267"/>
      <c r="P101" s="38" t="s">
        <v>858</v>
      </c>
    </row>
    <row r="102" spans="2:16" ht="45">
      <c r="B102" s="262">
        <v>99</v>
      </c>
      <c r="C102" s="294" t="s">
        <v>1300</v>
      </c>
      <c r="D102" s="274"/>
      <c r="E102" s="229" t="s">
        <v>1054</v>
      </c>
      <c r="F102" s="229"/>
      <c r="G102" s="295" t="s">
        <v>1233</v>
      </c>
      <c r="H102" s="36">
        <v>12641</v>
      </c>
      <c r="I102" s="36">
        <v>100</v>
      </c>
      <c r="J102" s="261" t="s">
        <v>1322</v>
      </c>
      <c r="K102" s="295" t="s">
        <v>1273</v>
      </c>
      <c r="L102" s="295" t="s">
        <v>1045</v>
      </c>
      <c r="M102" s="35" t="s">
        <v>1374</v>
      </c>
      <c r="N102" s="295" t="s">
        <v>1382</v>
      </c>
      <c r="O102" s="267"/>
      <c r="P102" s="38" t="s">
        <v>858</v>
      </c>
    </row>
    <row r="103" spans="2:16" ht="33.75">
      <c r="B103" s="262">
        <v>100</v>
      </c>
      <c r="C103" s="294" t="s">
        <v>1300</v>
      </c>
      <c r="D103" s="274"/>
      <c r="E103" s="229" t="s">
        <v>1057</v>
      </c>
      <c r="F103" s="229"/>
      <c r="G103" s="295" t="s">
        <v>1233</v>
      </c>
      <c r="H103" s="36">
        <v>17962</v>
      </c>
      <c r="I103" s="36">
        <v>100</v>
      </c>
      <c r="J103" s="261" t="s">
        <v>1322</v>
      </c>
      <c r="K103" s="295" t="s">
        <v>1273</v>
      </c>
      <c r="L103" s="295" t="s">
        <v>1045</v>
      </c>
      <c r="M103" s="35" t="s">
        <v>1374</v>
      </c>
      <c r="N103" s="295" t="s">
        <v>1382</v>
      </c>
      <c r="O103" s="267"/>
      <c r="P103" s="38" t="s">
        <v>858</v>
      </c>
    </row>
    <row r="104" spans="2:16" ht="30" customHeight="1">
      <c r="B104" s="262">
        <v>101</v>
      </c>
      <c r="C104" s="299" t="s">
        <v>1316</v>
      </c>
      <c r="D104" s="274"/>
      <c r="E104" s="34" t="s">
        <v>1133</v>
      </c>
      <c r="F104" s="300" t="s">
        <v>1134</v>
      </c>
      <c r="G104" s="101" t="s">
        <v>1233</v>
      </c>
      <c r="H104" s="301">
        <v>238720</v>
      </c>
      <c r="I104" s="301">
        <v>15000</v>
      </c>
      <c r="J104" s="261" t="s">
        <v>1322</v>
      </c>
      <c r="K104" s="101" t="s">
        <v>1273</v>
      </c>
      <c r="L104" s="101" t="s">
        <v>1288</v>
      </c>
      <c r="M104" s="35" t="s">
        <v>1375</v>
      </c>
      <c r="N104" s="101" t="s">
        <v>1135</v>
      </c>
      <c r="O104" s="267"/>
      <c r="P104" s="38" t="s">
        <v>858</v>
      </c>
    </row>
    <row r="105" spans="2:16" ht="26.25" customHeight="1">
      <c r="B105" s="262">
        <v>102</v>
      </c>
      <c r="C105" s="299" t="s">
        <v>1257</v>
      </c>
      <c r="D105" s="274"/>
      <c r="E105" s="302" t="s">
        <v>1136</v>
      </c>
      <c r="F105" s="300" t="s">
        <v>1137</v>
      </c>
      <c r="G105" s="101" t="s">
        <v>1233</v>
      </c>
      <c r="H105" s="301">
        <v>300</v>
      </c>
      <c r="I105" s="301">
        <v>300</v>
      </c>
      <c r="J105" s="261" t="s">
        <v>1322</v>
      </c>
      <c r="K105" s="101" t="s">
        <v>1252</v>
      </c>
      <c r="L105" s="101" t="s">
        <v>1288</v>
      </c>
      <c r="M105" s="35" t="s">
        <v>1375</v>
      </c>
      <c r="N105" s="101" t="s">
        <v>1138</v>
      </c>
      <c r="O105" s="303" t="s">
        <v>1139</v>
      </c>
      <c r="P105" s="38" t="s">
        <v>858</v>
      </c>
    </row>
    <row r="106" spans="2:16" ht="22.5">
      <c r="B106" s="262">
        <v>103</v>
      </c>
      <c r="C106" s="299" t="s">
        <v>1257</v>
      </c>
      <c r="D106" s="274"/>
      <c r="E106" s="302" t="s">
        <v>1136</v>
      </c>
      <c r="F106" s="300" t="s">
        <v>32</v>
      </c>
      <c r="G106" s="101" t="s">
        <v>1233</v>
      </c>
      <c r="H106" s="301">
        <v>50</v>
      </c>
      <c r="I106" s="301">
        <v>50</v>
      </c>
      <c r="J106" s="261" t="s">
        <v>1255</v>
      </c>
      <c r="K106" s="101" t="s">
        <v>1252</v>
      </c>
      <c r="L106" s="101" t="s">
        <v>1288</v>
      </c>
      <c r="M106" s="35" t="s">
        <v>1375</v>
      </c>
      <c r="N106" s="101" t="s">
        <v>1382</v>
      </c>
      <c r="O106" s="303" t="s">
        <v>1139</v>
      </c>
      <c r="P106" s="38" t="s">
        <v>858</v>
      </c>
    </row>
    <row r="107" spans="2:16" ht="22.5">
      <c r="B107" s="262">
        <v>104</v>
      </c>
      <c r="C107" s="299" t="s">
        <v>1257</v>
      </c>
      <c r="D107" s="274"/>
      <c r="E107" s="302" t="s">
        <v>1136</v>
      </c>
      <c r="F107" s="300" t="s">
        <v>1140</v>
      </c>
      <c r="G107" s="101" t="s">
        <v>1233</v>
      </c>
      <c r="H107" s="301">
        <v>220</v>
      </c>
      <c r="I107" s="301">
        <v>220</v>
      </c>
      <c r="J107" s="261" t="s">
        <v>1322</v>
      </c>
      <c r="K107" s="101" t="s">
        <v>1287</v>
      </c>
      <c r="L107" s="101" t="s">
        <v>1288</v>
      </c>
      <c r="M107" s="35" t="s">
        <v>1375</v>
      </c>
      <c r="N107" s="101" t="s">
        <v>1382</v>
      </c>
      <c r="O107" s="303" t="s">
        <v>1139</v>
      </c>
      <c r="P107" s="38" t="s">
        <v>858</v>
      </c>
    </row>
    <row r="108" spans="2:16" ht="22.5">
      <c r="B108" s="262">
        <v>105</v>
      </c>
      <c r="C108" s="299" t="s">
        <v>1257</v>
      </c>
      <c r="D108" s="274"/>
      <c r="E108" s="302" t="s">
        <v>1136</v>
      </c>
      <c r="F108" s="300" t="s">
        <v>985</v>
      </c>
      <c r="G108" s="101" t="s">
        <v>1233</v>
      </c>
      <c r="H108" s="301">
        <v>70</v>
      </c>
      <c r="I108" s="301">
        <v>70</v>
      </c>
      <c r="J108" s="261" t="s">
        <v>1255</v>
      </c>
      <c r="K108" s="101" t="s">
        <v>1252</v>
      </c>
      <c r="L108" s="101" t="s">
        <v>1288</v>
      </c>
      <c r="M108" s="35" t="s">
        <v>1375</v>
      </c>
      <c r="N108" s="101" t="s">
        <v>1382</v>
      </c>
      <c r="O108" s="303" t="s">
        <v>1139</v>
      </c>
      <c r="P108" s="38" t="s">
        <v>858</v>
      </c>
    </row>
    <row r="109" spans="2:16" ht="22.5">
      <c r="B109" s="262">
        <v>106</v>
      </c>
      <c r="C109" s="299" t="s">
        <v>1257</v>
      </c>
      <c r="D109" s="274"/>
      <c r="E109" s="302" t="s">
        <v>1136</v>
      </c>
      <c r="F109" s="300" t="s">
        <v>1141</v>
      </c>
      <c r="G109" s="101" t="s">
        <v>1233</v>
      </c>
      <c r="H109" s="301">
        <v>90</v>
      </c>
      <c r="I109" s="301">
        <v>90</v>
      </c>
      <c r="J109" s="261" t="s">
        <v>1255</v>
      </c>
      <c r="K109" s="101" t="s">
        <v>1393</v>
      </c>
      <c r="L109" s="101" t="s">
        <v>1288</v>
      </c>
      <c r="M109" s="35" t="s">
        <v>1375</v>
      </c>
      <c r="N109" s="101" t="s">
        <v>1382</v>
      </c>
      <c r="O109" s="303" t="s">
        <v>1139</v>
      </c>
      <c r="P109" s="38" t="s">
        <v>858</v>
      </c>
    </row>
    <row r="110" spans="2:16" ht="22.5">
      <c r="B110" s="262">
        <v>107</v>
      </c>
      <c r="C110" s="299" t="s">
        <v>1257</v>
      </c>
      <c r="D110" s="274"/>
      <c r="E110" s="302" t="s">
        <v>1142</v>
      </c>
      <c r="F110" s="300" t="s">
        <v>1143</v>
      </c>
      <c r="G110" s="101" t="s">
        <v>1233</v>
      </c>
      <c r="H110" s="301">
        <v>2850</v>
      </c>
      <c r="I110" s="301">
        <v>1600</v>
      </c>
      <c r="J110" s="261" t="s">
        <v>1322</v>
      </c>
      <c r="K110" s="101" t="s">
        <v>1287</v>
      </c>
      <c r="L110" s="101" t="s">
        <v>1288</v>
      </c>
      <c r="M110" s="35" t="s">
        <v>1375</v>
      </c>
      <c r="N110" s="101" t="s">
        <v>1144</v>
      </c>
      <c r="O110" s="303"/>
      <c r="P110" s="38" t="s">
        <v>858</v>
      </c>
    </row>
    <row r="111" spans="2:16" ht="22.5">
      <c r="B111" s="262">
        <v>108</v>
      </c>
      <c r="C111" s="299" t="s">
        <v>1384</v>
      </c>
      <c r="D111" s="274"/>
      <c r="E111" s="302" t="s">
        <v>1145</v>
      </c>
      <c r="F111" s="300" t="s">
        <v>1146</v>
      </c>
      <c r="G111" s="101" t="s">
        <v>1233</v>
      </c>
      <c r="H111" s="301">
        <v>125</v>
      </c>
      <c r="I111" s="301">
        <v>80</v>
      </c>
      <c r="J111" s="261" t="s">
        <v>1322</v>
      </c>
      <c r="K111" s="101" t="s">
        <v>1287</v>
      </c>
      <c r="L111" s="101" t="s">
        <v>1288</v>
      </c>
      <c r="M111" s="35" t="s">
        <v>1375</v>
      </c>
      <c r="N111" s="101" t="s">
        <v>1147</v>
      </c>
      <c r="O111" s="303"/>
      <c r="P111" s="38" t="s">
        <v>858</v>
      </c>
    </row>
    <row r="112" spans="2:16" ht="22.5">
      <c r="B112" s="262">
        <v>109</v>
      </c>
      <c r="C112" s="299" t="s">
        <v>1384</v>
      </c>
      <c r="D112" s="274"/>
      <c r="E112" s="302" t="s">
        <v>1148</v>
      </c>
      <c r="F112" s="300" t="s">
        <v>1149</v>
      </c>
      <c r="G112" s="101" t="s">
        <v>1233</v>
      </c>
      <c r="H112" s="301">
        <v>35</v>
      </c>
      <c r="I112" s="301">
        <v>32</v>
      </c>
      <c r="J112" s="261" t="s">
        <v>1322</v>
      </c>
      <c r="K112" s="101" t="s">
        <v>1287</v>
      </c>
      <c r="L112" s="101" t="s">
        <v>1288</v>
      </c>
      <c r="M112" s="35" t="s">
        <v>1375</v>
      </c>
      <c r="N112" s="101" t="s">
        <v>1382</v>
      </c>
      <c r="O112" s="303"/>
      <c r="P112" s="38" t="s">
        <v>858</v>
      </c>
    </row>
    <row r="113" spans="2:16" ht="22.5">
      <c r="B113" s="262">
        <v>110</v>
      </c>
      <c r="C113" s="299" t="s">
        <v>1384</v>
      </c>
      <c r="D113" s="274"/>
      <c r="E113" s="302" t="s">
        <v>1150</v>
      </c>
      <c r="F113" s="300" t="s">
        <v>1151</v>
      </c>
      <c r="G113" s="101" t="s">
        <v>1233</v>
      </c>
      <c r="H113" s="301">
        <v>250</v>
      </c>
      <c r="I113" s="301">
        <v>200</v>
      </c>
      <c r="J113" s="261" t="s">
        <v>1255</v>
      </c>
      <c r="K113" s="101" t="s">
        <v>1393</v>
      </c>
      <c r="L113" s="101" t="s">
        <v>1288</v>
      </c>
      <c r="M113" s="35" t="s">
        <v>1375</v>
      </c>
      <c r="N113" s="101" t="s">
        <v>1382</v>
      </c>
      <c r="O113" s="303"/>
      <c r="P113" s="38" t="s">
        <v>858</v>
      </c>
    </row>
    <row r="114" spans="2:16" ht="22.5">
      <c r="B114" s="262">
        <v>111</v>
      </c>
      <c r="C114" s="299" t="s">
        <v>1152</v>
      </c>
      <c r="D114" s="274"/>
      <c r="E114" s="302" t="s">
        <v>1153</v>
      </c>
      <c r="F114" s="300" t="s">
        <v>1154</v>
      </c>
      <c r="G114" s="101" t="s">
        <v>1233</v>
      </c>
      <c r="H114" s="301">
        <v>431</v>
      </c>
      <c r="I114" s="301">
        <v>0</v>
      </c>
      <c r="J114" s="261" t="s">
        <v>1322</v>
      </c>
      <c r="K114" s="101" t="s">
        <v>1287</v>
      </c>
      <c r="L114" s="101" t="s">
        <v>1288</v>
      </c>
      <c r="M114" s="35" t="s">
        <v>1375</v>
      </c>
      <c r="N114" s="101" t="s">
        <v>1382</v>
      </c>
      <c r="O114" s="303"/>
      <c r="P114" s="38" t="s">
        <v>858</v>
      </c>
    </row>
    <row r="115" spans="2:16" ht="22.5">
      <c r="B115" s="262">
        <v>112</v>
      </c>
      <c r="C115" s="299" t="s">
        <v>1152</v>
      </c>
      <c r="D115" s="274"/>
      <c r="E115" s="302" t="s">
        <v>1155</v>
      </c>
      <c r="F115" s="300" t="s">
        <v>1156</v>
      </c>
      <c r="G115" s="101" t="s">
        <v>1233</v>
      </c>
      <c r="H115" s="301">
        <v>610</v>
      </c>
      <c r="I115" s="301">
        <v>0</v>
      </c>
      <c r="J115" s="261" t="s">
        <v>1322</v>
      </c>
      <c r="K115" s="101" t="s">
        <v>1287</v>
      </c>
      <c r="L115" s="101" t="s">
        <v>1288</v>
      </c>
      <c r="M115" s="35" t="s">
        <v>1375</v>
      </c>
      <c r="N115" s="101" t="s">
        <v>1382</v>
      </c>
      <c r="O115" s="303"/>
      <c r="P115" s="38" t="s">
        <v>858</v>
      </c>
    </row>
    <row r="116" spans="2:16" ht="22.5">
      <c r="B116" s="262">
        <v>113</v>
      </c>
      <c r="C116" s="299" t="s">
        <v>1152</v>
      </c>
      <c r="D116" s="274"/>
      <c r="E116" s="302" t="s">
        <v>1157</v>
      </c>
      <c r="F116" s="300" t="s">
        <v>1158</v>
      </c>
      <c r="G116" s="101" t="s">
        <v>1233</v>
      </c>
      <c r="H116" s="301">
        <v>760</v>
      </c>
      <c r="I116" s="301">
        <v>650</v>
      </c>
      <c r="J116" s="261" t="s">
        <v>1322</v>
      </c>
      <c r="K116" s="101" t="s">
        <v>1287</v>
      </c>
      <c r="L116" s="101" t="s">
        <v>1288</v>
      </c>
      <c r="M116" s="35" t="s">
        <v>1375</v>
      </c>
      <c r="N116" s="101" t="s">
        <v>1382</v>
      </c>
      <c r="O116" s="303"/>
      <c r="P116" s="38" t="s">
        <v>858</v>
      </c>
    </row>
    <row r="117" spans="2:16" ht="22.5">
      <c r="B117" s="262">
        <v>114</v>
      </c>
      <c r="C117" s="299" t="s">
        <v>1290</v>
      </c>
      <c r="D117" s="274"/>
      <c r="E117" s="302" t="s">
        <v>1159</v>
      </c>
      <c r="F117" s="300" t="s">
        <v>1160</v>
      </c>
      <c r="G117" s="101" t="s">
        <v>1233</v>
      </c>
      <c r="H117" s="301">
        <v>700</v>
      </c>
      <c r="I117" s="301">
        <v>700</v>
      </c>
      <c r="J117" s="261" t="s">
        <v>1322</v>
      </c>
      <c r="K117" s="101" t="s">
        <v>1252</v>
      </c>
      <c r="L117" s="101" t="s">
        <v>1288</v>
      </c>
      <c r="M117" s="35" t="s">
        <v>1375</v>
      </c>
      <c r="N117" s="101" t="s">
        <v>1161</v>
      </c>
      <c r="O117" s="303"/>
      <c r="P117" s="38" t="s">
        <v>858</v>
      </c>
    </row>
    <row r="118" spans="2:16" ht="22.5">
      <c r="B118" s="262">
        <v>115</v>
      </c>
      <c r="C118" s="299" t="s">
        <v>1290</v>
      </c>
      <c r="D118" s="274"/>
      <c r="E118" s="302" t="s">
        <v>1162</v>
      </c>
      <c r="F118" s="300" t="s">
        <v>1163</v>
      </c>
      <c r="G118" s="101" t="s">
        <v>1164</v>
      </c>
      <c r="H118" s="301">
        <v>30</v>
      </c>
      <c r="I118" s="301">
        <v>0</v>
      </c>
      <c r="J118" s="261" t="s">
        <v>1244</v>
      </c>
      <c r="K118" s="101" t="s">
        <v>1393</v>
      </c>
      <c r="L118" s="101" t="s">
        <v>1165</v>
      </c>
      <c r="M118" s="35" t="s">
        <v>1375</v>
      </c>
      <c r="N118" s="101" t="s">
        <v>1166</v>
      </c>
      <c r="O118" s="303"/>
      <c r="P118" s="38" t="s">
        <v>858</v>
      </c>
    </row>
    <row r="119" spans="2:16" ht="22.5">
      <c r="B119" s="262">
        <v>116</v>
      </c>
      <c r="C119" s="299" t="s">
        <v>33</v>
      </c>
      <c r="D119" s="274"/>
      <c r="E119" s="302" t="s">
        <v>1167</v>
      </c>
      <c r="F119" s="300" t="s">
        <v>1156</v>
      </c>
      <c r="G119" s="101" t="s">
        <v>1233</v>
      </c>
      <c r="H119" s="301">
        <v>200</v>
      </c>
      <c r="I119" s="301">
        <v>185</v>
      </c>
      <c r="J119" s="261" t="s">
        <v>1255</v>
      </c>
      <c r="K119" s="101" t="s">
        <v>1393</v>
      </c>
      <c r="L119" s="101" t="s">
        <v>1288</v>
      </c>
      <c r="M119" s="35" t="s">
        <v>1375</v>
      </c>
      <c r="N119" s="101" t="s">
        <v>1382</v>
      </c>
      <c r="O119" s="303"/>
      <c r="P119" s="38" t="s">
        <v>858</v>
      </c>
    </row>
    <row r="120" spans="2:16" ht="22.5">
      <c r="B120" s="262">
        <v>117</v>
      </c>
      <c r="C120" s="299" t="s">
        <v>33</v>
      </c>
      <c r="D120" s="274"/>
      <c r="E120" s="302" t="s">
        <v>1168</v>
      </c>
      <c r="F120" s="300" t="s">
        <v>1169</v>
      </c>
      <c r="G120" s="101" t="s">
        <v>1233</v>
      </c>
      <c r="H120" s="301">
        <v>60</v>
      </c>
      <c r="I120" s="301">
        <v>50</v>
      </c>
      <c r="J120" s="261" t="s">
        <v>1255</v>
      </c>
      <c r="K120" s="101" t="s">
        <v>1393</v>
      </c>
      <c r="L120" s="101" t="s">
        <v>1288</v>
      </c>
      <c r="M120" s="35" t="s">
        <v>1375</v>
      </c>
      <c r="N120" s="101" t="s">
        <v>1382</v>
      </c>
      <c r="O120" s="303"/>
      <c r="P120" s="38" t="s">
        <v>858</v>
      </c>
    </row>
    <row r="121" spans="2:16" ht="22.5">
      <c r="B121" s="262">
        <v>118</v>
      </c>
      <c r="C121" s="299" t="s">
        <v>33</v>
      </c>
      <c r="D121" s="274"/>
      <c r="E121" s="302" t="s">
        <v>1170</v>
      </c>
      <c r="F121" s="300" t="s">
        <v>1158</v>
      </c>
      <c r="G121" s="101" t="s">
        <v>1233</v>
      </c>
      <c r="H121" s="301">
        <v>450</v>
      </c>
      <c r="I121" s="301">
        <v>350</v>
      </c>
      <c r="J121" s="261" t="s">
        <v>1255</v>
      </c>
      <c r="K121" s="101" t="s">
        <v>1393</v>
      </c>
      <c r="L121" s="101" t="s">
        <v>1288</v>
      </c>
      <c r="M121" s="35" t="s">
        <v>1375</v>
      </c>
      <c r="N121" s="101" t="s">
        <v>1382</v>
      </c>
      <c r="O121" s="303"/>
      <c r="P121" s="38" t="s">
        <v>858</v>
      </c>
    </row>
    <row r="122" spans="2:16" ht="22.5">
      <c r="B122" s="262">
        <v>119</v>
      </c>
      <c r="C122" s="299" t="s">
        <v>33</v>
      </c>
      <c r="D122" s="274"/>
      <c r="E122" s="302" t="s">
        <v>1171</v>
      </c>
      <c r="F122" s="300" t="s">
        <v>1160</v>
      </c>
      <c r="G122" s="101" t="s">
        <v>1233</v>
      </c>
      <c r="H122" s="301">
        <v>130</v>
      </c>
      <c r="I122" s="301">
        <v>63</v>
      </c>
      <c r="J122" s="261" t="s">
        <v>1322</v>
      </c>
      <c r="K122" s="101" t="s">
        <v>1287</v>
      </c>
      <c r="L122" s="101" t="s">
        <v>1288</v>
      </c>
      <c r="M122" s="35" t="s">
        <v>1375</v>
      </c>
      <c r="N122" s="101" t="s">
        <v>1172</v>
      </c>
      <c r="O122" s="303"/>
      <c r="P122" s="38" t="s">
        <v>858</v>
      </c>
    </row>
    <row r="123" spans="2:16" ht="22.5">
      <c r="B123" s="262">
        <v>120</v>
      </c>
      <c r="C123" s="299" t="s">
        <v>33</v>
      </c>
      <c r="D123" s="274"/>
      <c r="E123" s="302" t="s">
        <v>1173</v>
      </c>
      <c r="F123" s="300" t="s">
        <v>1160</v>
      </c>
      <c r="G123" s="101" t="s">
        <v>1233</v>
      </c>
      <c r="H123" s="301">
        <v>280</v>
      </c>
      <c r="I123" s="301">
        <v>160</v>
      </c>
      <c r="J123" s="261" t="s">
        <v>1322</v>
      </c>
      <c r="K123" s="101" t="s">
        <v>1287</v>
      </c>
      <c r="L123" s="101" t="s">
        <v>1288</v>
      </c>
      <c r="M123" s="35" t="s">
        <v>1375</v>
      </c>
      <c r="N123" s="101" t="s">
        <v>1174</v>
      </c>
      <c r="O123" s="303"/>
      <c r="P123" s="38" t="s">
        <v>858</v>
      </c>
    </row>
    <row r="124" spans="2:16" ht="22.5">
      <c r="B124" s="262">
        <v>121</v>
      </c>
      <c r="C124" s="299" t="s">
        <v>33</v>
      </c>
      <c r="D124" s="274"/>
      <c r="E124" s="302" t="s">
        <v>1175</v>
      </c>
      <c r="F124" s="300" t="s">
        <v>1158</v>
      </c>
      <c r="G124" s="101" t="s">
        <v>1233</v>
      </c>
      <c r="H124" s="301">
        <v>900</v>
      </c>
      <c r="I124" s="301">
        <v>750</v>
      </c>
      <c r="J124" s="261" t="s">
        <v>1255</v>
      </c>
      <c r="K124" s="101" t="s">
        <v>1252</v>
      </c>
      <c r="L124" s="101" t="s">
        <v>1288</v>
      </c>
      <c r="M124" s="35" t="s">
        <v>1375</v>
      </c>
      <c r="N124" s="101" t="s">
        <v>1382</v>
      </c>
      <c r="O124" s="303"/>
      <c r="P124" s="38" t="s">
        <v>858</v>
      </c>
    </row>
    <row r="125" spans="2:16" ht="22.5">
      <c r="B125" s="262">
        <v>122</v>
      </c>
      <c r="C125" s="33" t="s">
        <v>1176</v>
      </c>
      <c r="D125" s="274"/>
      <c r="E125" s="302" t="s">
        <v>1177</v>
      </c>
      <c r="F125" s="300" t="s">
        <v>1178</v>
      </c>
      <c r="G125" s="101" t="s">
        <v>1164</v>
      </c>
      <c r="H125" s="301">
        <v>500</v>
      </c>
      <c r="I125" s="301">
        <v>0</v>
      </c>
      <c r="J125" s="261" t="s">
        <v>1266</v>
      </c>
      <c r="K125" s="101" t="s">
        <v>1252</v>
      </c>
      <c r="L125" s="101" t="s">
        <v>1165</v>
      </c>
      <c r="M125" s="35" t="s">
        <v>1375</v>
      </c>
      <c r="N125" s="101" t="s">
        <v>1166</v>
      </c>
      <c r="O125" s="303"/>
      <c r="P125" s="38" t="s">
        <v>858</v>
      </c>
    </row>
    <row r="126" spans="2:16" ht="22.5">
      <c r="B126" s="262">
        <v>123</v>
      </c>
      <c r="C126" s="33" t="s">
        <v>1396</v>
      </c>
      <c r="D126" s="274"/>
      <c r="E126" s="302" t="s">
        <v>1179</v>
      </c>
      <c r="F126" s="300" t="s">
        <v>1160</v>
      </c>
      <c r="G126" s="101" t="s">
        <v>1233</v>
      </c>
      <c r="H126" s="301">
        <v>150</v>
      </c>
      <c r="I126" s="301">
        <v>130</v>
      </c>
      <c r="J126" s="261" t="s">
        <v>1255</v>
      </c>
      <c r="K126" s="101" t="s">
        <v>1393</v>
      </c>
      <c r="L126" s="101" t="s">
        <v>1288</v>
      </c>
      <c r="M126" s="35" t="s">
        <v>1375</v>
      </c>
      <c r="N126" s="101" t="s">
        <v>1382</v>
      </c>
      <c r="O126" s="303"/>
      <c r="P126" s="38" t="s">
        <v>858</v>
      </c>
    </row>
    <row r="127" spans="2:16" ht="22.5">
      <c r="B127" s="262">
        <v>124</v>
      </c>
      <c r="C127" s="33" t="s">
        <v>1254</v>
      </c>
      <c r="D127" s="274"/>
      <c r="E127" s="34" t="s">
        <v>1180</v>
      </c>
      <c r="F127" s="300" t="s">
        <v>1158</v>
      </c>
      <c r="G127" s="101" t="s">
        <v>1233</v>
      </c>
      <c r="H127" s="36">
        <v>506</v>
      </c>
      <c r="I127" s="36">
        <v>100</v>
      </c>
      <c r="J127" s="261" t="s">
        <v>1322</v>
      </c>
      <c r="K127" s="101" t="s">
        <v>1273</v>
      </c>
      <c r="L127" s="101" t="s">
        <v>1288</v>
      </c>
      <c r="M127" s="35" t="s">
        <v>1375</v>
      </c>
      <c r="N127" s="101" t="s">
        <v>1181</v>
      </c>
      <c r="O127" s="303"/>
      <c r="P127" s="38" t="s">
        <v>858</v>
      </c>
    </row>
    <row r="128" spans="2:16" ht="22.5">
      <c r="B128" s="262">
        <v>125</v>
      </c>
      <c r="C128" s="33" t="s">
        <v>1254</v>
      </c>
      <c r="D128" s="274"/>
      <c r="E128" s="34" t="s">
        <v>1182</v>
      </c>
      <c r="F128" s="300" t="s">
        <v>1183</v>
      </c>
      <c r="G128" s="101" t="s">
        <v>1233</v>
      </c>
      <c r="H128" s="36">
        <v>75</v>
      </c>
      <c r="I128" s="36">
        <v>51</v>
      </c>
      <c r="J128" s="261" t="s">
        <v>1322</v>
      </c>
      <c r="K128" s="101" t="s">
        <v>1273</v>
      </c>
      <c r="L128" s="101" t="s">
        <v>1288</v>
      </c>
      <c r="M128" s="35" t="s">
        <v>1375</v>
      </c>
      <c r="N128" s="101" t="s">
        <v>1184</v>
      </c>
      <c r="O128" s="303"/>
      <c r="P128" s="38" t="s">
        <v>858</v>
      </c>
    </row>
    <row r="129" spans="2:16" ht="22.5">
      <c r="B129" s="262">
        <v>126</v>
      </c>
      <c r="C129" s="33" t="s">
        <v>1294</v>
      </c>
      <c r="D129" s="274"/>
      <c r="E129" s="34" t="s">
        <v>1185</v>
      </c>
      <c r="F129" s="300" t="s">
        <v>1186</v>
      </c>
      <c r="G129" s="101" t="s">
        <v>1233</v>
      </c>
      <c r="H129" s="36">
        <v>20000</v>
      </c>
      <c r="I129" s="301">
        <v>2000</v>
      </c>
      <c r="J129" s="261" t="s">
        <v>1322</v>
      </c>
      <c r="K129" s="101" t="s">
        <v>1273</v>
      </c>
      <c r="L129" s="101" t="s">
        <v>1288</v>
      </c>
      <c r="M129" s="35" t="s">
        <v>1375</v>
      </c>
      <c r="N129" s="101" t="s">
        <v>1256</v>
      </c>
      <c r="O129" s="303"/>
      <c r="P129" s="38" t="s">
        <v>858</v>
      </c>
    </row>
    <row r="130" spans="2:16" ht="22.5">
      <c r="B130" s="262">
        <v>127</v>
      </c>
      <c r="C130" s="33" t="s">
        <v>1388</v>
      </c>
      <c r="D130" s="274"/>
      <c r="E130" s="34" t="s">
        <v>1187</v>
      </c>
      <c r="F130" s="300" t="s">
        <v>1188</v>
      </c>
      <c r="G130" s="101" t="s">
        <v>1233</v>
      </c>
      <c r="H130" s="36">
        <v>15023</v>
      </c>
      <c r="I130" s="301">
        <v>1000</v>
      </c>
      <c r="J130" s="261" t="s">
        <v>1322</v>
      </c>
      <c r="K130" s="101" t="s">
        <v>1273</v>
      </c>
      <c r="L130" s="101" t="s">
        <v>1288</v>
      </c>
      <c r="M130" s="35" t="s">
        <v>1375</v>
      </c>
      <c r="N130" s="101" t="s">
        <v>1256</v>
      </c>
      <c r="O130" s="303"/>
      <c r="P130" s="38" t="s">
        <v>858</v>
      </c>
    </row>
    <row r="131" spans="2:16" ht="22.5">
      <c r="B131" s="262">
        <v>128</v>
      </c>
      <c r="C131" s="33" t="s">
        <v>1388</v>
      </c>
      <c r="D131" s="274"/>
      <c r="E131" s="34" t="s">
        <v>1189</v>
      </c>
      <c r="F131" s="300" t="s">
        <v>1188</v>
      </c>
      <c r="G131" s="101" t="s">
        <v>1233</v>
      </c>
      <c r="H131" s="36">
        <v>11672</v>
      </c>
      <c r="I131" s="301">
        <v>1000</v>
      </c>
      <c r="J131" s="261" t="s">
        <v>1322</v>
      </c>
      <c r="K131" s="101" t="s">
        <v>1273</v>
      </c>
      <c r="L131" s="101" t="s">
        <v>1288</v>
      </c>
      <c r="M131" s="35" t="s">
        <v>1375</v>
      </c>
      <c r="N131" s="101" t="s">
        <v>1256</v>
      </c>
      <c r="O131" s="303"/>
      <c r="P131" s="38" t="s">
        <v>858</v>
      </c>
    </row>
    <row r="132" spans="2:16" ht="22.5">
      <c r="B132" s="262">
        <v>129</v>
      </c>
      <c r="C132" s="299" t="s">
        <v>1319</v>
      </c>
      <c r="D132" s="274"/>
      <c r="E132" s="34" t="s">
        <v>1190</v>
      </c>
      <c r="F132" s="300" t="s">
        <v>1134</v>
      </c>
      <c r="G132" s="101" t="s">
        <v>1233</v>
      </c>
      <c r="H132" s="301">
        <v>187987</v>
      </c>
      <c r="I132" s="301">
        <v>2000</v>
      </c>
      <c r="J132" s="261" t="s">
        <v>1322</v>
      </c>
      <c r="K132" s="101" t="s">
        <v>1273</v>
      </c>
      <c r="L132" s="101" t="s">
        <v>1288</v>
      </c>
      <c r="M132" s="35" t="s">
        <v>1375</v>
      </c>
      <c r="N132" s="101" t="s">
        <v>1256</v>
      </c>
      <c r="O132" s="303"/>
      <c r="P132" s="38" t="s">
        <v>858</v>
      </c>
    </row>
    <row r="133" spans="2:16" ht="22.5">
      <c r="B133" s="262">
        <v>130</v>
      </c>
      <c r="C133" s="220" t="s">
        <v>1257</v>
      </c>
      <c r="D133" s="274"/>
      <c r="E133" s="75" t="s">
        <v>1191</v>
      </c>
      <c r="F133" s="75" t="s">
        <v>1192</v>
      </c>
      <c r="G133" s="220" t="s">
        <v>1233</v>
      </c>
      <c r="H133" s="109">
        <v>560</v>
      </c>
      <c r="I133" s="238">
        <v>450</v>
      </c>
      <c r="J133" s="304" t="s">
        <v>1322</v>
      </c>
      <c r="K133" s="220" t="s">
        <v>1287</v>
      </c>
      <c r="L133" s="220" t="s">
        <v>991</v>
      </c>
      <c r="M133" s="258" t="s">
        <v>1376</v>
      </c>
      <c r="N133" s="305" t="s">
        <v>1382</v>
      </c>
      <c r="O133" s="306" t="s">
        <v>1193</v>
      </c>
      <c r="P133" s="38" t="s">
        <v>858</v>
      </c>
    </row>
    <row r="134" spans="2:16" ht="22.5">
      <c r="B134" s="262">
        <v>131</v>
      </c>
      <c r="C134" s="220" t="s">
        <v>1257</v>
      </c>
      <c r="D134" s="274"/>
      <c r="E134" s="75" t="s">
        <v>1194</v>
      </c>
      <c r="F134" s="75" t="s">
        <v>1195</v>
      </c>
      <c r="G134" s="220" t="s">
        <v>1233</v>
      </c>
      <c r="H134" s="109">
        <v>1750</v>
      </c>
      <c r="I134" s="238">
        <v>1200</v>
      </c>
      <c r="J134" s="304" t="s">
        <v>1322</v>
      </c>
      <c r="K134" s="220" t="s">
        <v>1287</v>
      </c>
      <c r="L134" s="220" t="s">
        <v>991</v>
      </c>
      <c r="M134" s="258" t="s">
        <v>1376</v>
      </c>
      <c r="N134" s="305" t="s">
        <v>1382</v>
      </c>
      <c r="O134" s="306" t="s">
        <v>1193</v>
      </c>
      <c r="P134" s="38" t="s">
        <v>858</v>
      </c>
    </row>
    <row r="135" spans="2:16" ht="22.5">
      <c r="B135" s="262">
        <v>132</v>
      </c>
      <c r="C135" s="220" t="s">
        <v>1257</v>
      </c>
      <c r="D135" s="274"/>
      <c r="E135" s="75" t="s">
        <v>1196</v>
      </c>
      <c r="F135" s="75" t="s">
        <v>1195</v>
      </c>
      <c r="G135" s="220" t="s">
        <v>1233</v>
      </c>
      <c r="H135" s="109">
        <v>1000</v>
      </c>
      <c r="I135" s="238">
        <v>800</v>
      </c>
      <c r="J135" s="304" t="s">
        <v>1322</v>
      </c>
      <c r="K135" s="220" t="s">
        <v>1287</v>
      </c>
      <c r="L135" s="220" t="s">
        <v>991</v>
      </c>
      <c r="M135" s="258" t="s">
        <v>1376</v>
      </c>
      <c r="N135" s="305" t="s">
        <v>1382</v>
      </c>
      <c r="O135" s="306" t="s">
        <v>1193</v>
      </c>
      <c r="P135" s="38" t="s">
        <v>858</v>
      </c>
    </row>
    <row r="136" spans="2:16" ht="22.5">
      <c r="B136" s="262">
        <v>133</v>
      </c>
      <c r="C136" s="220" t="s">
        <v>1257</v>
      </c>
      <c r="D136" s="274"/>
      <c r="E136" s="75" t="s">
        <v>1197</v>
      </c>
      <c r="F136" s="75" t="s">
        <v>1192</v>
      </c>
      <c r="G136" s="220" t="s">
        <v>1233</v>
      </c>
      <c r="H136" s="109">
        <v>500</v>
      </c>
      <c r="I136" s="238">
        <v>400</v>
      </c>
      <c r="J136" s="304" t="s">
        <v>1322</v>
      </c>
      <c r="K136" s="220" t="s">
        <v>1287</v>
      </c>
      <c r="L136" s="220" t="s">
        <v>991</v>
      </c>
      <c r="M136" s="258" t="s">
        <v>1376</v>
      </c>
      <c r="N136" s="305" t="s">
        <v>1382</v>
      </c>
      <c r="O136" s="306" t="s">
        <v>1193</v>
      </c>
      <c r="P136" s="38" t="s">
        <v>858</v>
      </c>
    </row>
    <row r="137" spans="2:16" ht="22.5">
      <c r="B137" s="262">
        <v>134</v>
      </c>
      <c r="C137" s="220" t="s">
        <v>1392</v>
      </c>
      <c r="D137" s="274"/>
      <c r="E137" s="75" t="s">
        <v>1198</v>
      </c>
      <c r="F137" s="75" t="s">
        <v>1199</v>
      </c>
      <c r="G137" s="220" t="s">
        <v>1200</v>
      </c>
      <c r="H137" s="109">
        <v>3500</v>
      </c>
      <c r="I137" s="238">
        <v>2847</v>
      </c>
      <c r="J137" s="304" t="s">
        <v>1322</v>
      </c>
      <c r="K137" s="220" t="s">
        <v>1287</v>
      </c>
      <c r="L137" s="220" t="s">
        <v>991</v>
      </c>
      <c r="M137" s="258" t="s">
        <v>1376</v>
      </c>
      <c r="N137" s="305" t="s">
        <v>1382</v>
      </c>
      <c r="O137" s="306"/>
      <c r="P137" s="38" t="s">
        <v>858</v>
      </c>
    </row>
    <row r="138" spans="2:16" ht="22.5">
      <c r="B138" s="262">
        <v>135</v>
      </c>
      <c r="C138" s="220" t="s">
        <v>1392</v>
      </c>
      <c r="D138" s="274"/>
      <c r="E138" s="75" t="s">
        <v>1201</v>
      </c>
      <c r="F138" s="75" t="s">
        <v>1202</v>
      </c>
      <c r="G138" s="220" t="s">
        <v>1298</v>
      </c>
      <c r="H138" s="109">
        <v>350</v>
      </c>
      <c r="I138" s="238">
        <v>300</v>
      </c>
      <c r="J138" s="304" t="s">
        <v>1322</v>
      </c>
      <c r="K138" s="220" t="s">
        <v>1287</v>
      </c>
      <c r="L138" s="220" t="s">
        <v>991</v>
      </c>
      <c r="M138" s="258" t="s">
        <v>1376</v>
      </c>
      <c r="N138" s="305" t="s">
        <v>1382</v>
      </c>
      <c r="O138" s="306"/>
      <c r="P138" s="38" t="s">
        <v>858</v>
      </c>
    </row>
    <row r="139" spans="2:16" ht="22.5">
      <c r="B139" s="262">
        <v>136</v>
      </c>
      <c r="C139" s="220" t="s">
        <v>1392</v>
      </c>
      <c r="D139" s="274"/>
      <c r="E139" s="75" t="s">
        <v>1203</v>
      </c>
      <c r="F139" s="75" t="s">
        <v>1204</v>
      </c>
      <c r="G139" s="220" t="s">
        <v>1236</v>
      </c>
      <c r="H139" s="109">
        <v>1000</v>
      </c>
      <c r="I139" s="238">
        <v>800</v>
      </c>
      <c r="J139" s="304" t="s">
        <v>1322</v>
      </c>
      <c r="K139" s="220" t="s">
        <v>1287</v>
      </c>
      <c r="L139" s="220" t="s">
        <v>991</v>
      </c>
      <c r="M139" s="258" t="s">
        <v>1376</v>
      </c>
      <c r="N139" s="305" t="s">
        <v>1382</v>
      </c>
      <c r="O139" s="306"/>
      <c r="P139" s="38" t="s">
        <v>858</v>
      </c>
    </row>
    <row r="140" spans="2:16" ht="22.5">
      <c r="B140" s="262">
        <v>137</v>
      </c>
      <c r="C140" s="220" t="s">
        <v>1392</v>
      </c>
      <c r="D140" s="274"/>
      <c r="E140" s="75" t="s">
        <v>1205</v>
      </c>
      <c r="F140" s="75" t="s">
        <v>1204</v>
      </c>
      <c r="G140" s="220" t="s">
        <v>1236</v>
      </c>
      <c r="H140" s="109">
        <v>1000</v>
      </c>
      <c r="I140" s="238">
        <v>800</v>
      </c>
      <c r="J140" s="304" t="s">
        <v>1322</v>
      </c>
      <c r="K140" s="220" t="s">
        <v>1287</v>
      </c>
      <c r="L140" s="220" t="s">
        <v>991</v>
      </c>
      <c r="M140" s="258" t="s">
        <v>1376</v>
      </c>
      <c r="N140" s="305" t="s">
        <v>1382</v>
      </c>
      <c r="O140" s="306"/>
      <c r="P140" s="38" t="s">
        <v>858</v>
      </c>
    </row>
    <row r="141" spans="2:16" ht="22.5">
      <c r="B141" s="262">
        <v>138</v>
      </c>
      <c r="C141" s="220" t="s">
        <v>1392</v>
      </c>
      <c r="D141" s="274"/>
      <c r="E141" s="75" t="s">
        <v>1206</v>
      </c>
      <c r="F141" s="75" t="s">
        <v>1199</v>
      </c>
      <c r="G141" s="220" t="s">
        <v>1200</v>
      </c>
      <c r="H141" s="109">
        <v>3500</v>
      </c>
      <c r="I141" s="238">
        <v>2800</v>
      </c>
      <c r="J141" s="304" t="s">
        <v>1322</v>
      </c>
      <c r="K141" s="220" t="s">
        <v>1287</v>
      </c>
      <c r="L141" s="220" t="s">
        <v>991</v>
      </c>
      <c r="M141" s="258" t="s">
        <v>1376</v>
      </c>
      <c r="N141" s="305" t="s">
        <v>1382</v>
      </c>
      <c r="O141" s="306" t="s">
        <v>1193</v>
      </c>
      <c r="P141" s="38" t="s">
        <v>858</v>
      </c>
    </row>
    <row r="142" spans="2:16" ht="22.5">
      <c r="B142" s="262">
        <v>139</v>
      </c>
      <c r="C142" s="220" t="s">
        <v>1392</v>
      </c>
      <c r="D142" s="274"/>
      <c r="E142" s="75" t="s">
        <v>1207</v>
      </c>
      <c r="F142" s="75" t="s">
        <v>1202</v>
      </c>
      <c r="G142" s="220" t="s">
        <v>1298</v>
      </c>
      <c r="H142" s="109">
        <v>350</v>
      </c>
      <c r="I142" s="238">
        <v>280</v>
      </c>
      <c r="J142" s="304" t="s">
        <v>1322</v>
      </c>
      <c r="K142" s="220" t="s">
        <v>1287</v>
      </c>
      <c r="L142" s="220" t="s">
        <v>991</v>
      </c>
      <c r="M142" s="258" t="s">
        <v>1376</v>
      </c>
      <c r="N142" s="305" t="s">
        <v>1382</v>
      </c>
      <c r="O142" s="306"/>
      <c r="P142" s="38" t="s">
        <v>858</v>
      </c>
    </row>
    <row r="143" spans="2:16" ht="22.5">
      <c r="B143" s="262">
        <v>140</v>
      </c>
      <c r="C143" s="307" t="s">
        <v>1396</v>
      </c>
      <c r="D143" s="274"/>
      <c r="E143" s="75" t="s">
        <v>1208</v>
      </c>
      <c r="F143" s="75" t="s">
        <v>1209</v>
      </c>
      <c r="G143" s="220" t="s">
        <v>1236</v>
      </c>
      <c r="H143" s="109">
        <v>4628</v>
      </c>
      <c r="I143" s="109">
        <v>300</v>
      </c>
      <c r="J143" s="304" t="s">
        <v>1322</v>
      </c>
      <c r="K143" s="220" t="s">
        <v>1273</v>
      </c>
      <c r="L143" s="220" t="s">
        <v>991</v>
      </c>
      <c r="M143" s="258" t="s">
        <v>1376</v>
      </c>
      <c r="N143" s="305" t="s">
        <v>1382</v>
      </c>
      <c r="O143" s="306"/>
      <c r="P143" s="38" t="s">
        <v>858</v>
      </c>
    </row>
    <row r="144" spans="2:16" ht="22.5">
      <c r="B144" s="262">
        <v>141</v>
      </c>
      <c r="C144" s="307" t="s">
        <v>1396</v>
      </c>
      <c r="D144" s="274"/>
      <c r="E144" s="75" t="s">
        <v>1210</v>
      </c>
      <c r="F144" s="75" t="s">
        <v>1211</v>
      </c>
      <c r="G144" s="101" t="s">
        <v>1233</v>
      </c>
      <c r="H144" s="109">
        <v>12709.8</v>
      </c>
      <c r="I144" s="238">
        <v>10</v>
      </c>
      <c r="J144" s="304" t="s">
        <v>1322</v>
      </c>
      <c r="K144" s="220" t="s">
        <v>1273</v>
      </c>
      <c r="L144" s="220" t="s">
        <v>991</v>
      </c>
      <c r="M144" s="258" t="s">
        <v>1376</v>
      </c>
      <c r="N144" s="305" t="s">
        <v>1382</v>
      </c>
      <c r="O144" s="34" t="s">
        <v>709</v>
      </c>
      <c r="P144" s="38" t="s">
        <v>858</v>
      </c>
    </row>
    <row r="145" spans="2:16" ht="33.75">
      <c r="B145" s="262">
        <v>142</v>
      </c>
      <c r="C145" s="307" t="s">
        <v>1396</v>
      </c>
      <c r="D145" s="274"/>
      <c r="E145" s="75" t="s">
        <v>826</v>
      </c>
      <c r="F145" s="75" t="s">
        <v>827</v>
      </c>
      <c r="G145" s="220" t="s">
        <v>1236</v>
      </c>
      <c r="H145" s="109">
        <v>4520</v>
      </c>
      <c r="I145" s="238">
        <v>20</v>
      </c>
      <c r="J145" s="304" t="s">
        <v>1322</v>
      </c>
      <c r="K145" s="220" t="s">
        <v>1273</v>
      </c>
      <c r="L145" s="220" t="s">
        <v>991</v>
      </c>
      <c r="M145" s="258" t="s">
        <v>1376</v>
      </c>
      <c r="N145" s="305" t="s">
        <v>1382</v>
      </c>
      <c r="O145" s="306"/>
      <c r="P145" s="38" t="s">
        <v>858</v>
      </c>
    </row>
    <row r="146" spans="2:16" ht="22.5">
      <c r="B146" s="262">
        <v>143</v>
      </c>
      <c r="C146" s="307" t="s">
        <v>1396</v>
      </c>
      <c r="D146" s="274"/>
      <c r="E146" s="75" t="s">
        <v>828</v>
      </c>
      <c r="F146" s="75" t="s">
        <v>829</v>
      </c>
      <c r="G146" s="101" t="s">
        <v>1233</v>
      </c>
      <c r="H146" s="109">
        <v>20677</v>
      </c>
      <c r="I146" s="238">
        <v>10</v>
      </c>
      <c r="J146" s="304" t="s">
        <v>1322</v>
      </c>
      <c r="K146" s="220" t="s">
        <v>1273</v>
      </c>
      <c r="L146" s="220" t="s">
        <v>991</v>
      </c>
      <c r="M146" s="258" t="s">
        <v>1376</v>
      </c>
      <c r="N146" s="305" t="s">
        <v>1382</v>
      </c>
      <c r="O146" s="34" t="s">
        <v>709</v>
      </c>
      <c r="P146" s="38" t="s">
        <v>858</v>
      </c>
    </row>
    <row r="147" spans="2:16" ht="22.5">
      <c r="B147" s="262">
        <v>144</v>
      </c>
      <c r="C147" s="307" t="s">
        <v>1396</v>
      </c>
      <c r="D147" s="274"/>
      <c r="E147" s="75" t="s">
        <v>830</v>
      </c>
      <c r="F147" s="75" t="s">
        <v>831</v>
      </c>
      <c r="G147" s="101" t="s">
        <v>1233</v>
      </c>
      <c r="H147" s="109">
        <v>14020.2</v>
      </c>
      <c r="I147" s="238">
        <v>10</v>
      </c>
      <c r="J147" s="304" t="s">
        <v>1322</v>
      </c>
      <c r="K147" s="220" t="s">
        <v>1273</v>
      </c>
      <c r="L147" s="220" t="s">
        <v>991</v>
      </c>
      <c r="M147" s="258" t="s">
        <v>1376</v>
      </c>
      <c r="N147" s="305" t="s">
        <v>1382</v>
      </c>
      <c r="O147" s="34" t="s">
        <v>709</v>
      </c>
      <c r="P147" s="38" t="s">
        <v>858</v>
      </c>
    </row>
    <row r="148" spans="2:16" ht="45">
      <c r="B148" s="262">
        <v>145</v>
      </c>
      <c r="C148" s="307" t="s">
        <v>1396</v>
      </c>
      <c r="D148" s="274"/>
      <c r="E148" s="75" t="s">
        <v>832</v>
      </c>
      <c r="F148" s="75" t="s">
        <v>829</v>
      </c>
      <c r="G148" s="101" t="s">
        <v>1233</v>
      </c>
      <c r="H148" s="109">
        <v>29822</v>
      </c>
      <c r="I148" s="238">
        <v>10</v>
      </c>
      <c r="J148" s="304" t="s">
        <v>1322</v>
      </c>
      <c r="K148" s="220" t="s">
        <v>1273</v>
      </c>
      <c r="L148" s="220" t="s">
        <v>991</v>
      </c>
      <c r="M148" s="258" t="s">
        <v>1376</v>
      </c>
      <c r="N148" s="305" t="s">
        <v>1382</v>
      </c>
      <c r="O148" s="34" t="s">
        <v>707</v>
      </c>
      <c r="P148" s="38" t="s">
        <v>858</v>
      </c>
    </row>
    <row r="149" spans="2:16" ht="22.5">
      <c r="B149" s="262">
        <v>146</v>
      </c>
      <c r="C149" s="307" t="s">
        <v>1396</v>
      </c>
      <c r="D149" s="274"/>
      <c r="E149" s="75" t="s">
        <v>833</v>
      </c>
      <c r="F149" s="75" t="s">
        <v>1211</v>
      </c>
      <c r="G149" s="220" t="s">
        <v>1233</v>
      </c>
      <c r="H149" s="109">
        <v>120</v>
      </c>
      <c r="I149" s="238">
        <v>0</v>
      </c>
      <c r="J149" s="261" t="s">
        <v>34</v>
      </c>
      <c r="K149" s="220" t="s">
        <v>1393</v>
      </c>
      <c r="L149" s="220" t="s">
        <v>991</v>
      </c>
      <c r="M149" s="258" t="s">
        <v>1376</v>
      </c>
      <c r="N149" s="305" t="s">
        <v>1382</v>
      </c>
      <c r="O149" s="306" t="s">
        <v>834</v>
      </c>
      <c r="P149" s="38" t="s">
        <v>858</v>
      </c>
    </row>
    <row r="150" spans="2:16" ht="22.5">
      <c r="B150" s="262">
        <v>147</v>
      </c>
      <c r="C150" s="307" t="s">
        <v>1254</v>
      </c>
      <c r="D150" s="274"/>
      <c r="E150" s="75" t="s">
        <v>835</v>
      </c>
      <c r="F150" s="75" t="s">
        <v>1195</v>
      </c>
      <c r="G150" s="220" t="s">
        <v>1233</v>
      </c>
      <c r="H150" s="109">
        <v>120</v>
      </c>
      <c r="I150" s="238">
        <v>120</v>
      </c>
      <c r="J150" s="261" t="s">
        <v>34</v>
      </c>
      <c r="K150" s="220" t="s">
        <v>1393</v>
      </c>
      <c r="L150" s="220" t="s">
        <v>991</v>
      </c>
      <c r="M150" s="258" t="s">
        <v>1376</v>
      </c>
      <c r="N150" s="305" t="s">
        <v>1382</v>
      </c>
      <c r="O150" s="306" t="s">
        <v>1193</v>
      </c>
      <c r="P150" s="38" t="s">
        <v>858</v>
      </c>
    </row>
    <row r="151" spans="2:16" ht="22.5">
      <c r="B151" s="262">
        <v>148</v>
      </c>
      <c r="C151" s="307" t="s">
        <v>1300</v>
      </c>
      <c r="D151" s="274"/>
      <c r="E151" s="75" t="s">
        <v>836</v>
      </c>
      <c r="F151" s="75" t="s">
        <v>831</v>
      </c>
      <c r="G151" s="101" t="s">
        <v>1233</v>
      </c>
      <c r="H151" s="109">
        <v>7020</v>
      </c>
      <c r="I151" s="238">
        <v>10</v>
      </c>
      <c r="J151" s="304" t="s">
        <v>1322</v>
      </c>
      <c r="K151" s="220" t="s">
        <v>1273</v>
      </c>
      <c r="L151" s="220" t="s">
        <v>991</v>
      </c>
      <c r="M151" s="258" t="s">
        <v>1376</v>
      </c>
      <c r="N151" s="305" t="s">
        <v>1382</v>
      </c>
      <c r="O151" s="34" t="s">
        <v>709</v>
      </c>
      <c r="P151" s="38" t="s">
        <v>858</v>
      </c>
    </row>
    <row r="152" spans="2:16" ht="22.5">
      <c r="B152" s="262">
        <v>149</v>
      </c>
      <c r="C152" s="307" t="s">
        <v>1388</v>
      </c>
      <c r="D152" s="274"/>
      <c r="E152" s="75" t="s">
        <v>837</v>
      </c>
      <c r="F152" s="75" t="s">
        <v>1211</v>
      </c>
      <c r="G152" s="101" t="s">
        <v>1233</v>
      </c>
      <c r="H152" s="109">
        <v>7668</v>
      </c>
      <c r="I152" s="238">
        <v>10</v>
      </c>
      <c r="J152" s="304" t="s">
        <v>1322</v>
      </c>
      <c r="K152" s="220" t="s">
        <v>1273</v>
      </c>
      <c r="L152" s="220" t="s">
        <v>991</v>
      </c>
      <c r="M152" s="258" t="s">
        <v>1376</v>
      </c>
      <c r="N152" s="305" t="s">
        <v>1382</v>
      </c>
      <c r="O152" s="34" t="s">
        <v>709</v>
      </c>
      <c r="P152" s="38" t="s">
        <v>858</v>
      </c>
    </row>
    <row r="153" spans="2:16" ht="22.5">
      <c r="B153" s="262">
        <v>150</v>
      </c>
      <c r="C153" s="220" t="s">
        <v>1388</v>
      </c>
      <c r="D153" s="274"/>
      <c r="E153" s="75" t="s">
        <v>838</v>
      </c>
      <c r="F153" s="75" t="s">
        <v>1195</v>
      </c>
      <c r="G153" s="220" t="s">
        <v>1233</v>
      </c>
      <c r="H153" s="109">
        <v>408</v>
      </c>
      <c r="I153" s="109">
        <v>30</v>
      </c>
      <c r="J153" s="304" t="s">
        <v>1255</v>
      </c>
      <c r="K153" s="220" t="s">
        <v>1393</v>
      </c>
      <c r="L153" s="220" t="s">
        <v>991</v>
      </c>
      <c r="M153" s="258" t="s">
        <v>1376</v>
      </c>
      <c r="N153" s="305" t="s">
        <v>1382</v>
      </c>
      <c r="O153" s="306" t="s">
        <v>1193</v>
      </c>
      <c r="P153" s="38" t="s">
        <v>858</v>
      </c>
    </row>
    <row r="154" spans="2:16" ht="22.5">
      <c r="B154" s="262">
        <v>151</v>
      </c>
      <c r="C154" s="220" t="s">
        <v>1388</v>
      </c>
      <c r="D154" s="274"/>
      <c r="E154" s="75" t="s">
        <v>839</v>
      </c>
      <c r="F154" s="75" t="s">
        <v>1192</v>
      </c>
      <c r="G154" s="220" t="s">
        <v>1233</v>
      </c>
      <c r="H154" s="109">
        <v>185</v>
      </c>
      <c r="I154" s="109">
        <v>30</v>
      </c>
      <c r="J154" s="304" t="s">
        <v>1255</v>
      </c>
      <c r="K154" s="220" t="s">
        <v>1393</v>
      </c>
      <c r="L154" s="220" t="s">
        <v>991</v>
      </c>
      <c r="M154" s="258" t="s">
        <v>1376</v>
      </c>
      <c r="N154" s="305" t="s">
        <v>1382</v>
      </c>
      <c r="O154" s="306" t="s">
        <v>1193</v>
      </c>
      <c r="P154" s="38" t="s">
        <v>858</v>
      </c>
    </row>
    <row r="155" spans="2:16" ht="22.5">
      <c r="B155" s="262">
        <v>152</v>
      </c>
      <c r="C155" s="220" t="s">
        <v>1388</v>
      </c>
      <c r="D155" s="274"/>
      <c r="E155" s="75" t="s">
        <v>840</v>
      </c>
      <c r="F155" s="75" t="s">
        <v>1192</v>
      </c>
      <c r="G155" s="220" t="s">
        <v>1233</v>
      </c>
      <c r="H155" s="109">
        <v>128</v>
      </c>
      <c r="I155" s="238">
        <v>20</v>
      </c>
      <c r="J155" s="304" t="s">
        <v>1255</v>
      </c>
      <c r="K155" s="220" t="s">
        <v>1393</v>
      </c>
      <c r="L155" s="220" t="s">
        <v>991</v>
      </c>
      <c r="M155" s="258" t="s">
        <v>1376</v>
      </c>
      <c r="N155" s="305" t="s">
        <v>1382</v>
      </c>
      <c r="O155" s="306" t="s">
        <v>1193</v>
      </c>
      <c r="P155" s="38" t="s">
        <v>858</v>
      </c>
    </row>
    <row r="156" spans="2:16" ht="22.5">
      <c r="B156" s="262">
        <v>153</v>
      </c>
      <c r="C156" s="220" t="s">
        <v>1388</v>
      </c>
      <c r="D156" s="274"/>
      <c r="E156" s="75" t="s">
        <v>841</v>
      </c>
      <c r="F156" s="75" t="s">
        <v>1195</v>
      </c>
      <c r="G156" s="220" t="s">
        <v>1233</v>
      </c>
      <c r="H156" s="109">
        <v>300</v>
      </c>
      <c r="I156" s="238">
        <v>20</v>
      </c>
      <c r="J156" s="304" t="s">
        <v>1255</v>
      </c>
      <c r="K156" s="220" t="s">
        <v>1393</v>
      </c>
      <c r="L156" s="220" t="s">
        <v>991</v>
      </c>
      <c r="M156" s="258" t="s">
        <v>1376</v>
      </c>
      <c r="N156" s="305" t="s">
        <v>1382</v>
      </c>
      <c r="O156" s="306" t="s">
        <v>1193</v>
      </c>
      <c r="P156" s="38" t="s">
        <v>858</v>
      </c>
    </row>
    <row r="157" spans="2:16" ht="22.5">
      <c r="B157" s="262">
        <v>154</v>
      </c>
      <c r="C157" s="307" t="s">
        <v>1388</v>
      </c>
      <c r="D157" s="274"/>
      <c r="E157" s="75" t="s">
        <v>842</v>
      </c>
      <c r="F157" s="75" t="s">
        <v>1192</v>
      </c>
      <c r="G157" s="220" t="s">
        <v>1233</v>
      </c>
      <c r="H157" s="109">
        <v>80</v>
      </c>
      <c r="I157" s="238">
        <v>10</v>
      </c>
      <c r="J157" s="304" t="s">
        <v>1255</v>
      </c>
      <c r="K157" s="220" t="s">
        <v>1393</v>
      </c>
      <c r="L157" s="220" t="s">
        <v>991</v>
      </c>
      <c r="M157" s="258" t="s">
        <v>1376</v>
      </c>
      <c r="N157" s="305" t="s">
        <v>1382</v>
      </c>
      <c r="O157" s="306" t="s">
        <v>1193</v>
      </c>
      <c r="P157" s="38" t="s">
        <v>858</v>
      </c>
    </row>
    <row r="158" spans="2:16" ht="22.5">
      <c r="B158" s="262">
        <v>155</v>
      </c>
      <c r="C158" s="307" t="s">
        <v>1388</v>
      </c>
      <c r="D158" s="274"/>
      <c r="E158" s="75" t="s">
        <v>843</v>
      </c>
      <c r="F158" s="75" t="s">
        <v>1204</v>
      </c>
      <c r="G158" s="220" t="s">
        <v>1236</v>
      </c>
      <c r="H158" s="109">
        <v>190</v>
      </c>
      <c r="I158" s="238">
        <v>10</v>
      </c>
      <c r="J158" s="304" t="s">
        <v>1255</v>
      </c>
      <c r="K158" s="220" t="s">
        <v>1393</v>
      </c>
      <c r="L158" s="220" t="s">
        <v>991</v>
      </c>
      <c r="M158" s="258" t="s">
        <v>1376</v>
      </c>
      <c r="N158" s="305" t="s">
        <v>1382</v>
      </c>
      <c r="O158" s="306"/>
      <c r="P158" s="38" t="s">
        <v>858</v>
      </c>
    </row>
    <row r="159" spans="2:16" ht="22.5">
      <c r="B159" s="262">
        <v>156</v>
      </c>
      <c r="C159" s="307" t="s">
        <v>1388</v>
      </c>
      <c r="D159" s="274"/>
      <c r="E159" s="75" t="s">
        <v>844</v>
      </c>
      <c r="F159" s="75" t="s">
        <v>1195</v>
      </c>
      <c r="G159" s="220" t="s">
        <v>1233</v>
      </c>
      <c r="H159" s="109">
        <v>120</v>
      </c>
      <c r="I159" s="238">
        <v>10</v>
      </c>
      <c r="J159" s="304" t="s">
        <v>1255</v>
      </c>
      <c r="K159" s="220" t="s">
        <v>1393</v>
      </c>
      <c r="L159" s="220" t="s">
        <v>991</v>
      </c>
      <c r="M159" s="258" t="s">
        <v>1376</v>
      </c>
      <c r="N159" s="305" t="s">
        <v>1382</v>
      </c>
      <c r="O159" s="306" t="s">
        <v>1193</v>
      </c>
      <c r="P159" s="38" t="s">
        <v>858</v>
      </c>
    </row>
    <row r="160" spans="2:16" ht="22.5">
      <c r="B160" s="262">
        <v>157</v>
      </c>
      <c r="C160" s="279" t="s">
        <v>1284</v>
      </c>
      <c r="D160" s="274"/>
      <c r="E160" s="75" t="s">
        <v>845</v>
      </c>
      <c r="F160" s="75" t="s">
        <v>846</v>
      </c>
      <c r="G160" s="220" t="s">
        <v>1236</v>
      </c>
      <c r="H160" s="109">
        <v>4500</v>
      </c>
      <c r="I160" s="238">
        <v>0</v>
      </c>
      <c r="J160" s="304" t="s">
        <v>1322</v>
      </c>
      <c r="K160" s="220" t="s">
        <v>1273</v>
      </c>
      <c r="L160" s="220" t="s">
        <v>991</v>
      </c>
      <c r="M160" s="258" t="s">
        <v>1376</v>
      </c>
      <c r="N160" s="305" t="s">
        <v>1382</v>
      </c>
      <c r="O160" s="306"/>
      <c r="P160" s="38" t="s">
        <v>858</v>
      </c>
    </row>
    <row r="161" spans="2:16" ht="22.5">
      <c r="B161" s="262">
        <v>158</v>
      </c>
      <c r="C161" s="279" t="s">
        <v>1284</v>
      </c>
      <c r="D161" s="274"/>
      <c r="E161" s="75" t="s">
        <v>847</v>
      </c>
      <c r="F161" s="75" t="s">
        <v>848</v>
      </c>
      <c r="G161" s="220" t="s">
        <v>1233</v>
      </c>
      <c r="H161" s="109">
        <v>2300</v>
      </c>
      <c r="I161" s="238">
        <v>0</v>
      </c>
      <c r="J161" s="304" t="s">
        <v>1322</v>
      </c>
      <c r="K161" s="220" t="s">
        <v>1273</v>
      </c>
      <c r="L161" s="220" t="s">
        <v>991</v>
      </c>
      <c r="M161" s="258" t="s">
        <v>1376</v>
      </c>
      <c r="N161" s="305" t="s">
        <v>1382</v>
      </c>
      <c r="O161" s="306" t="s">
        <v>1193</v>
      </c>
      <c r="P161" s="38" t="s">
        <v>858</v>
      </c>
    </row>
    <row r="162" spans="2:16" ht="22.5">
      <c r="B162" s="262">
        <v>159</v>
      </c>
      <c r="C162" s="307" t="s">
        <v>1284</v>
      </c>
      <c r="D162" s="274"/>
      <c r="E162" s="75" t="s">
        <v>849</v>
      </c>
      <c r="F162" s="75" t="s">
        <v>1199</v>
      </c>
      <c r="G162" s="220" t="s">
        <v>1200</v>
      </c>
      <c r="H162" s="109">
        <v>1830</v>
      </c>
      <c r="I162" s="238">
        <v>30</v>
      </c>
      <c r="J162" s="304" t="s">
        <v>1255</v>
      </c>
      <c r="K162" s="220" t="s">
        <v>1393</v>
      </c>
      <c r="L162" s="220" t="s">
        <v>991</v>
      </c>
      <c r="M162" s="258" t="s">
        <v>1376</v>
      </c>
      <c r="N162" s="305" t="s">
        <v>1382</v>
      </c>
      <c r="O162" s="306"/>
      <c r="P162" s="38" t="s">
        <v>858</v>
      </c>
    </row>
    <row r="163" spans="2:16" ht="22.5">
      <c r="B163" s="262">
        <v>160</v>
      </c>
      <c r="C163" s="307" t="s">
        <v>1284</v>
      </c>
      <c r="D163" s="274"/>
      <c r="E163" s="75" t="s">
        <v>850</v>
      </c>
      <c r="F163" s="75" t="s">
        <v>1211</v>
      </c>
      <c r="G163" s="220" t="s">
        <v>1298</v>
      </c>
      <c r="H163" s="109">
        <v>300</v>
      </c>
      <c r="I163" s="238">
        <v>50</v>
      </c>
      <c r="J163" s="304" t="s">
        <v>1255</v>
      </c>
      <c r="K163" s="220" t="s">
        <v>1393</v>
      </c>
      <c r="L163" s="220" t="s">
        <v>991</v>
      </c>
      <c r="M163" s="258" t="s">
        <v>1376</v>
      </c>
      <c r="N163" s="305" t="s">
        <v>1382</v>
      </c>
      <c r="O163" s="306"/>
      <c r="P163" s="38" t="s">
        <v>858</v>
      </c>
    </row>
    <row r="164" spans="2:16" ht="22.5">
      <c r="B164" s="262">
        <v>161</v>
      </c>
      <c r="C164" s="307" t="s">
        <v>1284</v>
      </c>
      <c r="D164" s="274"/>
      <c r="E164" s="75" t="s">
        <v>851</v>
      </c>
      <c r="F164" s="75" t="s">
        <v>1204</v>
      </c>
      <c r="G164" s="220" t="s">
        <v>1236</v>
      </c>
      <c r="H164" s="109">
        <v>452</v>
      </c>
      <c r="I164" s="109">
        <v>30</v>
      </c>
      <c r="J164" s="304" t="s">
        <v>1255</v>
      </c>
      <c r="K164" s="220" t="s">
        <v>1393</v>
      </c>
      <c r="L164" s="220" t="s">
        <v>991</v>
      </c>
      <c r="M164" s="258" t="s">
        <v>1376</v>
      </c>
      <c r="N164" s="305" t="s">
        <v>1382</v>
      </c>
      <c r="O164" s="306"/>
      <c r="P164" s="38" t="s">
        <v>858</v>
      </c>
    </row>
    <row r="165" spans="2:16" ht="22.5">
      <c r="B165" s="262">
        <v>162</v>
      </c>
      <c r="C165" s="307" t="s">
        <v>1284</v>
      </c>
      <c r="D165" s="274"/>
      <c r="E165" s="75" t="s">
        <v>852</v>
      </c>
      <c r="F165" s="75" t="s">
        <v>1199</v>
      </c>
      <c r="G165" s="220" t="s">
        <v>1200</v>
      </c>
      <c r="H165" s="109">
        <v>1220</v>
      </c>
      <c r="I165" s="238">
        <v>20</v>
      </c>
      <c r="J165" s="304" t="s">
        <v>1255</v>
      </c>
      <c r="K165" s="220" t="s">
        <v>1393</v>
      </c>
      <c r="L165" s="220" t="s">
        <v>991</v>
      </c>
      <c r="M165" s="258" t="s">
        <v>1376</v>
      </c>
      <c r="N165" s="305" t="s">
        <v>1382</v>
      </c>
      <c r="O165" s="306"/>
      <c r="P165" s="38" t="s">
        <v>858</v>
      </c>
    </row>
    <row r="166" spans="2:16" ht="22.5">
      <c r="B166" s="262">
        <v>163</v>
      </c>
      <c r="C166" s="307" t="s">
        <v>1284</v>
      </c>
      <c r="D166" s="274"/>
      <c r="E166" s="75" t="s">
        <v>853</v>
      </c>
      <c r="F166" s="75" t="s">
        <v>1204</v>
      </c>
      <c r="G166" s="220" t="s">
        <v>1236</v>
      </c>
      <c r="H166" s="109">
        <v>348</v>
      </c>
      <c r="I166" s="238">
        <v>20</v>
      </c>
      <c r="J166" s="304" t="s">
        <v>1255</v>
      </c>
      <c r="K166" s="220" t="s">
        <v>1393</v>
      </c>
      <c r="L166" s="220" t="s">
        <v>991</v>
      </c>
      <c r="M166" s="258" t="s">
        <v>1376</v>
      </c>
      <c r="N166" s="305" t="s">
        <v>1382</v>
      </c>
      <c r="O166" s="306"/>
      <c r="P166" s="38" t="s">
        <v>858</v>
      </c>
    </row>
    <row r="167" spans="2:16" ht="22.5">
      <c r="B167" s="262">
        <v>164</v>
      </c>
      <c r="C167" s="307" t="s">
        <v>1284</v>
      </c>
      <c r="D167" s="274"/>
      <c r="E167" s="75" t="s">
        <v>854</v>
      </c>
      <c r="F167" s="75" t="s">
        <v>1211</v>
      </c>
      <c r="G167" s="220" t="s">
        <v>1298</v>
      </c>
      <c r="H167" s="109">
        <v>70</v>
      </c>
      <c r="I167" s="109">
        <v>10</v>
      </c>
      <c r="J167" s="304" t="s">
        <v>1255</v>
      </c>
      <c r="K167" s="220" t="s">
        <v>1393</v>
      </c>
      <c r="L167" s="220" t="s">
        <v>991</v>
      </c>
      <c r="M167" s="258" t="s">
        <v>1376</v>
      </c>
      <c r="N167" s="305" t="s">
        <v>1382</v>
      </c>
      <c r="O167" s="306"/>
      <c r="P167" s="38" t="s">
        <v>858</v>
      </c>
    </row>
    <row r="168" spans="2:16" ht="22.5">
      <c r="B168" s="262">
        <v>165</v>
      </c>
      <c r="C168" s="299" t="s">
        <v>1257</v>
      </c>
      <c r="D168" s="274"/>
      <c r="E168" s="223" t="s">
        <v>933</v>
      </c>
      <c r="F168" s="300" t="s">
        <v>934</v>
      </c>
      <c r="G168" s="220" t="s">
        <v>939</v>
      </c>
      <c r="H168" s="36">
        <v>6450</v>
      </c>
      <c r="I168" s="36">
        <v>6450</v>
      </c>
      <c r="J168" s="269" t="s">
        <v>34</v>
      </c>
      <c r="K168" s="101" t="s">
        <v>1252</v>
      </c>
      <c r="L168" s="101" t="s">
        <v>979</v>
      </c>
      <c r="M168" s="35" t="s">
        <v>1377</v>
      </c>
      <c r="N168" s="101"/>
      <c r="O168" s="303"/>
      <c r="P168" s="38" t="s">
        <v>858</v>
      </c>
    </row>
    <row r="169" spans="2:16" ht="33.75">
      <c r="B169" s="262">
        <v>166</v>
      </c>
      <c r="C169" s="299" t="s">
        <v>1257</v>
      </c>
      <c r="D169" s="274"/>
      <c r="E169" s="223" t="s">
        <v>935</v>
      </c>
      <c r="F169" s="300" t="s">
        <v>936</v>
      </c>
      <c r="G169" s="220" t="s">
        <v>1243</v>
      </c>
      <c r="H169" s="36">
        <v>1173</v>
      </c>
      <c r="I169" s="36">
        <v>1173</v>
      </c>
      <c r="J169" s="269" t="s">
        <v>34</v>
      </c>
      <c r="K169" s="101" t="s">
        <v>1252</v>
      </c>
      <c r="L169" s="101" t="s">
        <v>979</v>
      </c>
      <c r="M169" s="35" t="s">
        <v>1377</v>
      </c>
      <c r="N169" s="101"/>
      <c r="O169" s="303"/>
      <c r="P169" s="38" t="s">
        <v>858</v>
      </c>
    </row>
    <row r="170" spans="2:16" ht="33.75">
      <c r="B170" s="262">
        <v>167</v>
      </c>
      <c r="C170" s="299" t="s">
        <v>1257</v>
      </c>
      <c r="D170" s="274"/>
      <c r="E170" s="223" t="s">
        <v>937</v>
      </c>
      <c r="F170" s="300" t="s">
        <v>938</v>
      </c>
      <c r="G170" s="220" t="s">
        <v>939</v>
      </c>
      <c r="H170" s="36">
        <v>7708</v>
      </c>
      <c r="I170" s="36">
        <v>7708</v>
      </c>
      <c r="J170" s="269" t="s">
        <v>34</v>
      </c>
      <c r="K170" s="101" t="s">
        <v>1252</v>
      </c>
      <c r="L170" s="101" t="s">
        <v>979</v>
      </c>
      <c r="M170" s="35" t="s">
        <v>1377</v>
      </c>
      <c r="N170" s="101"/>
      <c r="O170" s="303"/>
      <c r="P170" s="38" t="s">
        <v>858</v>
      </c>
    </row>
    <row r="171" spans="2:16" s="50" customFormat="1" ht="22.5">
      <c r="B171" s="262">
        <v>168</v>
      </c>
      <c r="C171" s="308" t="s">
        <v>1392</v>
      </c>
      <c r="D171" s="307"/>
      <c r="E171" s="75" t="s">
        <v>1286</v>
      </c>
      <c r="F171" s="75" t="s">
        <v>1292</v>
      </c>
      <c r="G171" s="220" t="s">
        <v>1233</v>
      </c>
      <c r="H171" s="109">
        <v>200</v>
      </c>
      <c r="I171" s="109">
        <v>64</v>
      </c>
      <c r="J171" s="269" t="s">
        <v>1322</v>
      </c>
      <c r="K171" s="220" t="s">
        <v>1287</v>
      </c>
      <c r="L171" s="220" t="s">
        <v>1288</v>
      </c>
      <c r="M171" s="35" t="s">
        <v>1353</v>
      </c>
      <c r="N171" s="220" t="s">
        <v>1289</v>
      </c>
      <c r="O171" s="309"/>
      <c r="P171" s="35" t="s">
        <v>1274</v>
      </c>
    </row>
    <row r="172" spans="2:16" s="50" customFormat="1" ht="22.5">
      <c r="B172" s="262">
        <v>169</v>
      </c>
      <c r="C172" s="220" t="s">
        <v>1290</v>
      </c>
      <c r="D172" s="307"/>
      <c r="E172" s="75" t="s">
        <v>1291</v>
      </c>
      <c r="F172" s="75" t="s">
        <v>1292</v>
      </c>
      <c r="G172" s="220" t="s">
        <v>1233</v>
      </c>
      <c r="H172" s="109">
        <v>60</v>
      </c>
      <c r="I172" s="109">
        <v>60</v>
      </c>
      <c r="J172" s="269" t="s">
        <v>1322</v>
      </c>
      <c r="K172" s="220" t="s">
        <v>1287</v>
      </c>
      <c r="L172" s="220" t="s">
        <v>1288</v>
      </c>
      <c r="M172" s="35" t="s">
        <v>1353</v>
      </c>
      <c r="N172" s="220" t="s">
        <v>1289</v>
      </c>
      <c r="O172" s="309"/>
      <c r="P172" s="35" t="s">
        <v>1274</v>
      </c>
    </row>
    <row r="173" spans="2:16" ht="22.5">
      <c r="B173" s="262">
        <v>170</v>
      </c>
      <c r="C173" s="310" t="s">
        <v>1277</v>
      </c>
      <c r="D173" s="310"/>
      <c r="E173" s="311" t="s">
        <v>273</v>
      </c>
      <c r="F173" s="311" t="s">
        <v>274</v>
      </c>
      <c r="G173" s="220" t="s">
        <v>1233</v>
      </c>
      <c r="H173" s="312">
        <v>743</v>
      </c>
      <c r="I173" s="312">
        <v>750</v>
      </c>
      <c r="J173" s="310" t="s">
        <v>1255</v>
      </c>
      <c r="K173" s="310" t="s">
        <v>1311</v>
      </c>
      <c r="L173" s="310" t="s">
        <v>1391</v>
      </c>
      <c r="M173" s="313" t="s">
        <v>271</v>
      </c>
      <c r="N173" s="310" t="s">
        <v>264</v>
      </c>
      <c r="O173" s="311"/>
      <c r="P173" s="313" t="s">
        <v>1330</v>
      </c>
    </row>
    <row r="174" spans="2:16" ht="13.5">
      <c r="B174" s="87"/>
      <c r="C174" s="92"/>
      <c r="D174" s="92"/>
      <c r="E174" s="93"/>
      <c r="F174" s="93"/>
      <c r="G174" s="92"/>
      <c r="H174" s="94"/>
      <c r="I174" s="94"/>
      <c r="J174" s="92"/>
      <c r="K174" s="92"/>
      <c r="L174" s="92"/>
      <c r="M174" s="87"/>
      <c r="N174" s="92"/>
      <c r="O174" s="93"/>
      <c r="P174" s="87"/>
    </row>
    <row r="175" spans="2:16" ht="13.5">
      <c r="B175" s="87"/>
      <c r="C175" s="92"/>
      <c r="D175" s="92"/>
      <c r="E175" s="93"/>
      <c r="F175" s="93"/>
      <c r="G175" s="92"/>
      <c r="H175" s="94"/>
      <c r="I175" s="94"/>
      <c r="J175" s="92"/>
      <c r="K175" s="92"/>
      <c r="L175" s="92"/>
      <c r="M175" s="87"/>
      <c r="N175" s="92"/>
      <c r="O175" s="93"/>
      <c r="P175" s="87"/>
    </row>
    <row r="176" spans="2:16" ht="13.5">
      <c r="B176" s="87"/>
      <c r="C176" s="92"/>
      <c r="D176" s="92"/>
      <c r="E176" s="93"/>
      <c r="F176" s="93"/>
      <c r="G176" s="92"/>
      <c r="H176" s="94"/>
      <c r="I176" s="94"/>
      <c r="J176" s="92"/>
      <c r="K176" s="92"/>
      <c r="L176" s="92"/>
      <c r="M176" s="87"/>
      <c r="N176" s="92"/>
      <c r="O176" s="93"/>
      <c r="P176" s="87"/>
    </row>
    <row r="177" spans="2:16" ht="13.5">
      <c r="B177" s="87"/>
      <c r="C177" s="92"/>
      <c r="D177" s="92"/>
      <c r="E177" s="93"/>
      <c r="F177" s="93"/>
      <c r="G177" s="92"/>
      <c r="H177" s="94"/>
      <c r="I177" s="94"/>
      <c r="J177" s="92"/>
      <c r="K177" s="92"/>
      <c r="L177" s="92"/>
      <c r="M177" s="87"/>
      <c r="N177" s="92"/>
      <c r="O177" s="93"/>
      <c r="P177" s="87"/>
    </row>
    <row r="178" spans="2:16" ht="13.5">
      <c r="B178" s="87"/>
      <c r="C178" s="92"/>
      <c r="D178" s="92"/>
      <c r="E178" s="93"/>
      <c r="F178" s="93"/>
      <c r="G178" s="92"/>
      <c r="H178" s="94"/>
      <c r="I178" s="94"/>
      <c r="J178" s="92"/>
      <c r="K178" s="92"/>
      <c r="L178" s="92"/>
      <c r="M178" s="87"/>
      <c r="N178" s="92"/>
      <c r="O178" s="93"/>
      <c r="P178" s="87"/>
    </row>
    <row r="179" spans="2:16" ht="13.5">
      <c r="B179" s="87"/>
      <c r="C179" s="92"/>
      <c r="D179" s="92"/>
      <c r="E179" s="93"/>
      <c r="F179" s="93"/>
      <c r="G179" s="92"/>
      <c r="H179" s="94"/>
      <c r="I179" s="94"/>
      <c r="J179" s="92"/>
      <c r="K179" s="92"/>
      <c r="L179" s="92"/>
      <c r="M179" s="87"/>
      <c r="N179" s="92"/>
      <c r="O179" s="93"/>
      <c r="P179" s="87"/>
    </row>
    <row r="180" spans="2:16" ht="13.5">
      <c r="B180" s="87"/>
      <c r="C180" s="92"/>
      <c r="D180" s="92"/>
      <c r="E180" s="93"/>
      <c r="F180" s="93"/>
      <c r="G180" s="92"/>
      <c r="H180" s="94"/>
      <c r="I180" s="94"/>
      <c r="J180" s="92"/>
      <c r="K180" s="92"/>
      <c r="L180" s="92"/>
      <c r="M180" s="87"/>
      <c r="N180" s="92"/>
      <c r="O180" s="93"/>
      <c r="P180" s="87"/>
    </row>
    <row r="181" spans="2:16" ht="13.5">
      <c r="B181" s="87"/>
      <c r="C181" s="92"/>
      <c r="D181" s="92"/>
      <c r="E181" s="93"/>
      <c r="F181" s="93"/>
      <c r="G181" s="92"/>
      <c r="H181" s="94"/>
      <c r="I181" s="94"/>
      <c r="J181" s="92"/>
      <c r="K181" s="92"/>
      <c r="L181" s="92"/>
      <c r="M181" s="87"/>
      <c r="N181" s="92"/>
      <c r="O181" s="93"/>
      <c r="P181" s="87"/>
    </row>
    <row r="182" spans="2:16" ht="13.5">
      <c r="B182" s="87"/>
      <c r="C182" s="92"/>
      <c r="D182" s="92"/>
      <c r="E182" s="93"/>
      <c r="F182" s="93"/>
      <c r="G182" s="92"/>
      <c r="H182" s="94"/>
      <c r="I182" s="94"/>
      <c r="J182" s="92"/>
      <c r="K182" s="92"/>
      <c r="L182" s="92"/>
      <c r="M182" s="87"/>
      <c r="N182" s="92"/>
      <c r="O182" s="93"/>
      <c r="P182" s="87"/>
    </row>
    <row r="183" spans="2:16" ht="13.5">
      <c r="B183" s="87"/>
      <c r="C183" s="92"/>
      <c r="D183" s="92"/>
      <c r="E183" s="93"/>
      <c r="F183" s="93"/>
      <c r="G183" s="92"/>
      <c r="H183" s="94"/>
      <c r="I183" s="94"/>
      <c r="J183" s="92"/>
      <c r="K183" s="92"/>
      <c r="L183" s="92"/>
      <c r="M183" s="87"/>
      <c r="N183" s="92"/>
      <c r="O183" s="93"/>
      <c r="P183" s="87"/>
    </row>
    <row r="184" spans="2:16" ht="13.5">
      <c r="B184" s="87"/>
      <c r="C184" s="92"/>
      <c r="D184" s="92"/>
      <c r="E184" s="93"/>
      <c r="F184" s="93"/>
      <c r="G184" s="92"/>
      <c r="H184" s="94"/>
      <c r="I184" s="94"/>
      <c r="J184" s="92"/>
      <c r="K184" s="92"/>
      <c r="L184" s="92"/>
      <c r="M184" s="87"/>
      <c r="N184" s="92"/>
      <c r="O184" s="93"/>
      <c r="P184" s="87"/>
    </row>
    <row r="185" spans="2:16" ht="13.5">
      <c r="B185" s="87"/>
      <c r="C185" s="92"/>
      <c r="D185" s="92"/>
      <c r="E185" s="93"/>
      <c r="F185" s="93"/>
      <c r="G185" s="92"/>
      <c r="H185" s="94"/>
      <c r="I185" s="94"/>
      <c r="J185" s="92"/>
      <c r="K185" s="92"/>
      <c r="L185" s="92"/>
      <c r="M185" s="87"/>
      <c r="N185" s="92"/>
      <c r="O185" s="93"/>
      <c r="P185" s="87"/>
    </row>
    <row r="186" spans="2:16" ht="13.5">
      <c r="B186" s="87"/>
      <c r="C186" s="92"/>
      <c r="D186" s="92"/>
      <c r="E186" s="93"/>
      <c r="F186" s="93"/>
      <c r="G186" s="92"/>
      <c r="H186" s="94"/>
      <c r="I186" s="94"/>
      <c r="J186" s="92"/>
      <c r="K186" s="92"/>
      <c r="L186" s="92"/>
      <c r="M186" s="87"/>
      <c r="N186" s="92"/>
      <c r="O186" s="93"/>
      <c r="P186" s="87"/>
    </row>
    <row r="187" spans="2:16" ht="13.5">
      <c r="B187" s="87"/>
      <c r="C187" s="92"/>
      <c r="D187" s="92"/>
      <c r="E187" s="93"/>
      <c r="F187" s="93"/>
      <c r="G187" s="92"/>
      <c r="H187" s="94"/>
      <c r="I187" s="94"/>
      <c r="J187" s="92"/>
      <c r="K187" s="92"/>
      <c r="L187" s="92"/>
      <c r="M187" s="87"/>
      <c r="N187" s="92"/>
      <c r="O187" s="93"/>
      <c r="P187" s="87"/>
    </row>
    <row r="188" spans="2:16" ht="13.5">
      <c r="B188" s="86"/>
      <c r="C188" s="95"/>
      <c r="D188" s="95"/>
      <c r="E188" s="96"/>
      <c r="F188" s="96"/>
      <c r="G188" s="95"/>
      <c r="H188" s="97"/>
      <c r="I188" s="97"/>
      <c r="J188" s="95"/>
      <c r="K188" s="95"/>
      <c r="L188" s="95"/>
      <c r="M188" s="86"/>
      <c r="N188" s="95"/>
      <c r="O188" s="96"/>
      <c r="P188" s="86"/>
    </row>
    <row r="189" spans="2:16" ht="13.5">
      <c r="B189" s="86"/>
      <c r="C189" s="95"/>
      <c r="D189" s="95"/>
      <c r="E189" s="96"/>
      <c r="F189" s="96"/>
      <c r="G189" s="95"/>
      <c r="H189" s="97"/>
      <c r="I189" s="97"/>
      <c r="J189" s="95"/>
      <c r="K189" s="95"/>
      <c r="L189" s="95"/>
      <c r="M189" s="86"/>
      <c r="N189" s="95"/>
      <c r="O189" s="96"/>
      <c r="P189" s="86"/>
    </row>
    <row r="190" spans="2:16" ht="13.5">
      <c r="B190" s="86"/>
      <c r="C190" s="95"/>
      <c r="D190" s="95"/>
      <c r="E190" s="96"/>
      <c r="F190" s="96"/>
      <c r="G190" s="95"/>
      <c r="H190" s="97"/>
      <c r="I190" s="97"/>
      <c r="J190" s="95"/>
      <c r="K190" s="95"/>
      <c r="L190" s="95"/>
      <c r="M190" s="86"/>
      <c r="N190" s="95"/>
      <c r="O190" s="96"/>
      <c r="P190" s="86"/>
    </row>
    <row r="191" spans="2:16" ht="13.5">
      <c r="B191" s="86"/>
      <c r="C191" s="95"/>
      <c r="D191" s="95"/>
      <c r="E191" s="96"/>
      <c r="F191" s="96"/>
      <c r="G191" s="95"/>
      <c r="H191" s="97"/>
      <c r="I191" s="97"/>
      <c r="J191" s="95"/>
      <c r="K191" s="95"/>
      <c r="L191" s="95"/>
      <c r="M191" s="86"/>
      <c r="N191" s="95"/>
      <c r="O191" s="96"/>
      <c r="P191" s="86"/>
    </row>
    <row r="192" spans="2:16" ht="13.5">
      <c r="B192" s="86"/>
      <c r="C192" s="95"/>
      <c r="D192" s="95"/>
      <c r="E192" s="96"/>
      <c r="F192" s="96"/>
      <c r="G192" s="95"/>
      <c r="H192" s="97"/>
      <c r="I192" s="97"/>
      <c r="J192" s="95"/>
      <c r="K192" s="95"/>
      <c r="L192" s="95"/>
      <c r="M192" s="86"/>
      <c r="N192" s="95"/>
      <c r="O192" s="96"/>
      <c r="P192" s="86"/>
    </row>
    <row r="193" spans="2:16" ht="13.5">
      <c r="B193" s="86"/>
      <c r="C193" s="95"/>
      <c r="D193" s="95"/>
      <c r="E193" s="96"/>
      <c r="F193" s="96"/>
      <c r="G193" s="95"/>
      <c r="H193" s="97"/>
      <c r="I193" s="97"/>
      <c r="J193" s="95"/>
      <c r="K193" s="95"/>
      <c r="L193" s="95"/>
      <c r="M193" s="86"/>
      <c r="N193" s="95"/>
      <c r="O193" s="96"/>
      <c r="P193" s="86"/>
    </row>
    <row r="194" spans="2:16" ht="13.5">
      <c r="B194" s="86"/>
      <c r="C194" s="95"/>
      <c r="D194" s="95"/>
      <c r="E194" s="96"/>
      <c r="F194" s="96"/>
      <c r="G194" s="95"/>
      <c r="H194" s="97"/>
      <c r="I194" s="97"/>
      <c r="J194" s="95"/>
      <c r="K194" s="95"/>
      <c r="L194" s="95"/>
      <c r="M194" s="86"/>
      <c r="N194" s="95"/>
      <c r="O194" s="96"/>
      <c r="P194" s="86"/>
    </row>
    <row r="195" spans="2:16" ht="13.5">
      <c r="B195" s="86"/>
      <c r="C195" s="95"/>
      <c r="D195" s="95"/>
      <c r="E195" s="96"/>
      <c r="F195" s="96"/>
      <c r="G195" s="95"/>
      <c r="H195" s="97"/>
      <c r="I195" s="97"/>
      <c r="J195" s="95"/>
      <c r="K195" s="95"/>
      <c r="L195" s="95"/>
      <c r="M195" s="86"/>
      <c r="N195" s="95"/>
      <c r="O195" s="96"/>
      <c r="P195" s="86"/>
    </row>
    <row r="196" spans="2:16" ht="13.5">
      <c r="B196" s="86"/>
      <c r="C196" s="95"/>
      <c r="D196" s="95"/>
      <c r="E196" s="96"/>
      <c r="F196" s="96"/>
      <c r="G196" s="95"/>
      <c r="H196" s="97"/>
      <c r="I196" s="97"/>
      <c r="J196" s="95"/>
      <c r="K196" s="95"/>
      <c r="L196" s="95"/>
      <c r="M196" s="86"/>
      <c r="N196" s="95"/>
      <c r="O196" s="96"/>
      <c r="P196" s="86"/>
    </row>
    <row r="197" spans="2:16" ht="13.5">
      <c r="B197" s="86"/>
      <c r="C197" s="95"/>
      <c r="D197" s="95"/>
      <c r="E197" s="96"/>
      <c r="F197" s="96"/>
      <c r="G197" s="95"/>
      <c r="H197" s="97"/>
      <c r="I197" s="97"/>
      <c r="J197" s="95"/>
      <c r="K197" s="95"/>
      <c r="L197" s="95"/>
      <c r="M197" s="86"/>
      <c r="N197" s="95"/>
      <c r="O197" s="96"/>
      <c r="P197" s="86"/>
    </row>
    <row r="198" spans="2:16" ht="13.5">
      <c r="B198" s="86"/>
      <c r="C198" s="95"/>
      <c r="D198" s="95"/>
      <c r="E198" s="96"/>
      <c r="F198" s="96"/>
      <c r="G198" s="95"/>
      <c r="H198" s="97"/>
      <c r="I198" s="97"/>
      <c r="J198" s="95"/>
      <c r="K198" s="95"/>
      <c r="L198" s="95"/>
      <c r="M198" s="86"/>
      <c r="N198" s="95"/>
      <c r="O198" s="96"/>
      <c r="P198" s="86"/>
    </row>
    <row r="199" spans="2:16" ht="13.5">
      <c r="B199" s="86"/>
      <c r="C199" s="95"/>
      <c r="D199" s="95"/>
      <c r="E199" s="96"/>
      <c r="F199" s="96"/>
      <c r="G199" s="95"/>
      <c r="H199" s="97"/>
      <c r="I199" s="97"/>
      <c r="J199" s="95"/>
      <c r="K199" s="95"/>
      <c r="L199" s="95"/>
      <c r="M199" s="86"/>
      <c r="N199" s="95"/>
      <c r="O199" s="96"/>
      <c r="P199" s="86"/>
    </row>
    <row r="200" spans="2:16" ht="13.5">
      <c r="B200" s="86"/>
      <c r="C200" s="95"/>
      <c r="D200" s="95"/>
      <c r="E200" s="96"/>
      <c r="F200" s="96"/>
      <c r="G200" s="95"/>
      <c r="H200" s="97"/>
      <c r="I200" s="97"/>
      <c r="J200" s="95"/>
      <c r="K200" s="95"/>
      <c r="L200" s="95"/>
      <c r="M200" s="86"/>
      <c r="N200" s="95"/>
      <c r="O200" s="96"/>
      <c r="P200" s="86"/>
    </row>
    <row r="201" spans="2:16" ht="13.5">
      <c r="B201" s="86"/>
      <c r="C201" s="95"/>
      <c r="D201" s="95"/>
      <c r="E201" s="96"/>
      <c r="F201" s="96"/>
      <c r="G201" s="95"/>
      <c r="H201" s="97"/>
      <c r="I201" s="97"/>
      <c r="J201" s="95"/>
      <c r="K201" s="95"/>
      <c r="L201" s="95"/>
      <c r="M201" s="86"/>
      <c r="N201" s="95"/>
      <c r="O201" s="96"/>
      <c r="P201" s="86"/>
    </row>
    <row r="202" spans="2:16" ht="13.5">
      <c r="B202" s="86"/>
      <c r="C202" s="95"/>
      <c r="D202" s="95"/>
      <c r="E202" s="96"/>
      <c r="F202" s="96"/>
      <c r="G202" s="95"/>
      <c r="H202" s="97"/>
      <c r="I202" s="97"/>
      <c r="J202" s="95"/>
      <c r="K202" s="95"/>
      <c r="L202" s="95"/>
      <c r="M202" s="86"/>
      <c r="N202" s="95"/>
      <c r="O202" s="96"/>
      <c r="P202" s="86"/>
    </row>
    <row r="203" spans="2:16" ht="13.5">
      <c r="B203" s="86"/>
      <c r="C203" s="95"/>
      <c r="D203" s="95"/>
      <c r="E203" s="96"/>
      <c r="F203" s="96"/>
      <c r="G203" s="95"/>
      <c r="H203" s="97"/>
      <c r="I203" s="97"/>
      <c r="J203" s="95"/>
      <c r="K203" s="95"/>
      <c r="L203" s="95"/>
      <c r="M203" s="86"/>
      <c r="N203" s="95"/>
      <c r="O203" s="96"/>
      <c r="P203" s="86"/>
    </row>
    <row r="204" spans="2:16" ht="13.5">
      <c r="B204" s="86"/>
      <c r="C204" s="95"/>
      <c r="D204" s="95"/>
      <c r="E204" s="96"/>
      <c r="F204" s="96"/>
      <c r="G204" s="95"/>
      <c r="H204" s="97"/>
      <c r="I204" s="97"/>
      <c r="J204" s="95"/>
      <c r="K204" s="95"/>
      <c r="L204" s="95"/>
      <c r="M204" s="86"/>
      <c r="N204" s="95"/>
      <c r="O204" s="96"/>
      <c r="P204" s="86"/>
    </row>
    <row r="205" spans="2:16" ht="13.5">
      <c r="B205" s="86"/>
      <c r="C205" s="95"/>
      <c r="D205" s="95"/>
      <c r="E205" s="96"/>
      <c r="F205" s="96"/>
      <c r="G205" s="95"/>
      <c r="H205" s="97"/>
      <c r="I205" s="97"/>
      <c r="J205" s="95"/>
      <c r="K205" s="95"/>
      <c r="L205" s="95"/>
      <c r="M205" s="86"/>
      <c r="N205" s="95"/>
      <c r="O205" s="96"/>
      <c r="P205" s="86"/>
    </row>
    <row r="206" spans="2:16" ht="13.5">
      <c r="B206" s="86"/>
      <c r="C206" s="95"/>
      <c r="D206" s="95"/>
      <c r="E206" s="96"/>
      <c r="F206" s="96"/>
      <c r="G206" s="95"/>
      <c r="H206" s="97"/>
      <c r="I206" s="97"/>
      <c r="J206" s="95"/>
      <c r="K206" s="95"/>
      <c r="L206" s="95"/>
      <c r="M206" s="86"/>
      <c r="N206" s="95"/>
      <c r="O206" s="96"/>
      <c r="P206" s="86"/>
    </row>
    <row r="207" spans="2:16" ht="13.5">
      <c r="B207" s="86"/>
      <c r="C207" s="95"/>
      <c r="D207" s="95"/>
      <c r="E207" s="96"/>
      <c r="F207" s="96"/>
      <c r="G207" s="95"/>
      <c r="H207" s="97"/>
      <c r="I207" s="97"/>
      <c r="J207" s="95"/>
      <c r="K207" s="95"/>
      <c r="L207" s="95"/>
      <c r="M207" s="86"/>
      <c r="N207" s="95"/>
      <c r="O207" s="96"/>
      <c r="P207" s="86"/>
    </row>
    <row r="208" spans="2:16" ht="13.5">
      <c r="B208" s="86"/>
      <c r="C208" s="95"/>
      <c r="D208" s="95"/>
      <c r="E208" s="96"/>
      <c r="F208" s="96"/>
      <c r="G208" s="95"/>
      <c r="H208" s="97"/>
      <c r="I208" s="97"/>
      <c r="J208" s="95"/>
      <c r="K208" s="95"/>
      <c r="L208" s="95"/>
      <c r="M208" s="86"/>
      <c r="N208" s="95"/>
      <c r="O208" s="96"/>
      <c r="P208" s="86"/>
    </row>
    <row r="209" spans="2:16" ht="13.5">
      <c r="B209" s="86"/>
      <c r="C209" s="95"/>
      <c r="D209" s="95"/>
      <c r="E209" s="96"/>
      <c r="F209" s="96"/>
      <c r="G209" s="95"/>
      <c r="H209" s="97"/>
      <c r="I209" s="97"/>
      <c r="J209" s="95"/>
      <c r="K209" s="95"/>
      <c r="L209" s="95"/>
      <c r="M209" s="86"/>
      <c r="N209" s="95"/>
      <c r="O209" s="96"/>
      <c r="P209" s="86"/>
    </row>
    <row r="210" spans="2:16" ht="13.5">
      <c r="B210" s="86"/>
      <c r="C210" s="95"/>
      <c r="D210" s="95"/>
      <c r="E210" s="96"/>
      <c r="F210" s="96"/>
      <c r="G210" s="95"/>
      <c r="H210" s="97"/>
      <c r="I210" s="97"/>
      <c r="J210" s="95"/>
      <c r="K210" s="95"/>
      <c r="L210" s="95"/>
      <c r="M210" s="86"/>
      <c r="N210" s="95"/>
      <c r="O210" s="96"/>
      <c r="P210" s="86"/>
    </row>
    <row r="211" spans="2:16" ht="13.5">
      <c r="B211" s="86"/>
      <c r="C211" s="95"/>
      <c r="D211" s="95"/>
      <c r="E211" s="96"/>
      <c r="F211" s="96"/>
      <c r="G211" s="95"/>
      <c r="H211" s="97"/>
      <c r="I211" s="97"/>
      <c r="J211" s="95"/>
      <c r="K211" s="95"/>
      <c r="L211" s="95"/>
      <c r="M211" s="86"/>
      <c r="N211" s="95"/>
      <c r="O211" s="96"/>
      <c r="P211" s="86"/>
    </row>
    <row r="212" spans="2:16" ht="13.5">
      <c r="B212" s="86"/>
      <c r="C212" s="95"/>
      <c r="D212" s="95"/>
      <c r="E212" s="96"/>
      <c r="F212" s="96"/>
      <c r="G212" s="95"/>
      <c r="H212" s="97"/>
      <c r="I212" s="97"/>
      <c r="J212" s="95"/>
      <c r="K212" s="95"/>
      <c r="L212" s="95"/>
      <c r="M212" s="86"/>
      <c r="N212" s="95"/>
      <c r="O212" s="96"/>
      <c r="P212" s="86"/>
    </row>
    <row r="213" spans="2:16" ht="13.5">
      <c r="B213" s="86"/>
      <c r="C213" s="95"/>
      <c r="D213" s="95"/>
      <c r="E213" s="96"/>
      <c r="F213" s="96"/>
      <c r="G213" s="95"/>
      <c r="H213" s="97"/>
      <c r="I213" s="97"/>
      <c r="J213" s="95"/>
      <c r="K213" s="95"/>
      <c r="L213" s="95"/>
      <c r="M213" s="86"/>
      <c r="N213" s="95"/>
      <c r="O213" s="96"/>
      <c r="P213" s="86"/>
    </row>
    <row r="214" spans="2:16" ht="13.5">
      <c r="B214" s="86"/>
      <c r="C214" s="95"/>
      <c r="D214" s="95"/>
      <c r="E214" s="96"/>
      <c r="F214" s="96"/>
      <c r="G214" s="95"/>
      <c r="H214" s="97"/>
      <c r="I214" s="97"/>
      <c r="J214" s="95"/>
      <c r="K214" s="95"/>
      <c r="L214" s="95"/>
      <c r="M214" s="86"/>
      <c r="N214" s="95"/>
      <c r="O214" s="96"/>
      <c r="P214" s="86"/>
    </row>
    <row r="215" spans="2:16" ht="13.5">
      <c r="B215" s="86"/>
      <c r="C215" s="95"/>
      <c r="D215" s="95"/>
      <c r="E215" s="96"/>
      <c r="F215" s="96"/>
      <c r="G215" s="95"/>
      <c r="H215" s="97"/>
      <c r="I215" s="97"/>
      <c r="J215" s="95"/>
      <c r="K215" s="95"/>
      <c r="L215" s="95"/>
      <c r="M215" s="86"/>
      <c r="N215" s="95"/>
      <c r="O215" s="96"/>
      <c r="P215" s="86"/>
    </row>
    <row r="216" spans="2:16" ht="13.5">
      <c r="B216" s="86"/>
      <c r="C216" s="95"/>
      <c r="D216" s="95"/>
      <c r="E216" s="96"/>
      <c r="F216" s="96"/>
      <c r="G216" s="95"/>
      <c r="H216" s="97"/>
      <c r="I216" s="97"/>
      <c r="J216" s="95"/>
      <c r="K216" s="95"/>
      <c r="L216" s="95"/>
      <c r="M216" s="86"/>
      <c r="N216" s="95"/>
      <c r="O216" s="96"/>
      <c r="P216" s="86"/>
    </row>
    <row r="217" spans="2:16" ht="13.5">
      <c r="B217" s="86"/>
      <c r="C217" s="95"/>
      <c r="D217" s="95"/>
      <c r="E217" s="96"/>
      <c r="F217" s="96"/>
      <c r="G217" s="95"/>
      <c r="H217" s="97"/>
      <c r="I217" s="97"/>
      <c r="J217" s="95"/>
      <c r="K217" s="95"/>
      <c r="L217" s="95"/>
      <c r="M217" s="86"/>
      <c r="N217" s="95"/>
      <c r="O217" s="96"/>
      <c r="P217" s="86"/>
    </row>
    <row r="218" spans="2:16" ht="13.5">
      <c r="B218" s="86"/>
      <c r="C218" s="95"/>
      <c r="D218" s="95"/>
      <c r="E218" s="96"/>
      <c r="F218" s="96"/>
      <c r="G218" s="95"/>
      <c r="H218" s="97"/>
      <c r="I218" s="97"/>
      <c r="J218" s="95"/>
      <c r="K218" s="95"/>
      <c r="L218" s="95"/>
      <c r="M218" s="86"/>
      <c r="N218" s="95"/>
      <c r="O218" s="96"/>
      <c r="P218" s="86"/>
    </row>
    <row r="219" spans="2:16" ht="13.5">
      <c r="B219" s="86"/>
      <c r="C219" s="95"/>
      <c r="D219" s="95"/>
      <c r="E219" s="96"/>
      <c r="F219" s="96"/>
      <c r="G219" s="95"/>
      <c r="H219" s="97"/>
      <c r="I219" s="97"/>
      <c r="J219" s="95"/>
      <c r="K219" s="95"/>
      <c r="L219" s="95"/>
      <c r="M219" s="86"/>
      <c r="N219" s="95"/>
      <c r="O219" s="96"/>
      <c r="P219" s="86"/>
    </row>
    <row r="220" spans="2:16" ht="13.5">
      <c r="B220" s="86"/>
      <c r="C220" s="95"/>
      <c r="D220" s="95"/>
      <c r="E220" s="96"/>
      <c r="F220" s="96"/>
      <c r="G220" s="95"/>
      <c r="H220" s="97"/>
      <c r="I220" s="97"/>
      <c r="J220" s="95"/>
      <c r="K220" s="95"/>
      <c r="L220" s="95"/>
      <c r="M220" s="86"/>
      <c r="N220" s="95"/>
      <c r="O220" s="96"/>
      <c r="P220" s="86"/>
    </row>
    <row r="221" spans="2:16" ht="13.5">
      <c r="B221" s="86"/>
      <c r="C221" s="95"/>
      <c r="D221" s="95"/>
      <c r="E221" s="96"/>
      <c r="F221" s="96"/>
      <c r="G221" s="95"/>
      <c r="H221" s="97"/>
      <c r="I221" s="97"/>
      <c r="J221" s="95"/>
      <c r="K221" s="95"/>
      <c r="L221" s="95"/>
      <c r="M221" s="86"/>
      <c r="N221" s="95"/>
      <c r="O221" s="96"/>
      <c r="P221" s="86"/>
    </row>
    <row r="222" spans="2:16" ht="13.5">
      <c r="B222" s="86"/>
      <c r="C222" s="95"/>
      <c r="D222" s="95"/>
      <c r="E222" s="96"/>
      <c r="F222" s="96"/>
      <c r="G222" s="95"/>
      <c r="H222" s="97"/>
      <c r="I222" s="97"/>
      <c r="J222" s="95"/>
      <c r="K222" s="95"/>
      <c r="L222" s="95"/>
      <c r="M222" s="86"/>
      <c r="N222" s="95"/>
      <c r="O222" s="96"/>
      <c r="P222" s="86"/>
    </row>
    <row r="223" spans="2:16" ht="13.5">
      <c r="B223" s="86"/>
      <c r="C223" s="95"/>
      <c r="D223" s="95"/>
      <c r="E223" s="96"/>
      <c r="F223" s="96"/>
      <c r="G223" s="95"/>
      <c r="H223" s="97"/>
      <c r="I223" s="97"/>
      <c r="J223" s="95"/>
      <c r="K223" s="95"/>
      <c r="L223" s="95"/>
      <c r="M223" s="86"/>
      <c r="N223" s="95"/>
      <c r="O223" s="96"/>
      <c r="P223" s="86"/>
    </row>
    <row r="224" spans="2:16" ht="13.5">
      <c r="B224" s="86"/>
      <c r="C224" s="95"/>
      <c r="D224" s="95"/>
      <c r="E224" s="96"/>
      <c r="F224" s="96"/>
      <c r="G224" s="95"/>
      <c r="H224" s="97"/>
      <c r="I224" s="97"/>
      <c r="J224" s="95"/>
      <c r="K224" s="95"/>
      <c r="L224" s="95"/>
      <c r="M224" s="86"/>
      <c r="N224" s="95"/>
      <c r="O224" s="96"/>
      <c r="P224" s="86"/>
    </row>
    <row r="225" spans="2:16" ht="13.5">
      <c r="B225" s="86"/>
      <c r="C225" s="95"/>
      <c r="D225" s="95"/>
      <c r="E225" s="96"/>
      <c r="F225" s="96"/>
      <c r="G225" s="95"/>
      <c r="H225" s="97"/>
      <c r="I225" s="97"/>
      <c r="J225" s="95"/>
      <c r="K225" s="95"/>
      <c r="L225" s="95"/>
      <c r="M225" s="86"/>
      <c r="N225" s="95"/>
      <c r="O225" s="96"/>
      <c r="P225" s="86"/>
    </row>
    <row r="226" spans="2:16" ht="13.5">
      <c r="B226" s="86"/>
      <c r="C226" s="95"/>
      <c r="D226" s="95"/>
      <c r="E226" s="96"/>
      <c r="F226" s="96"/>
      <c r="G226" s="95"/>
      <c r="H226" s="97"/>
      <c r="I226" s="97"/>
      <c r="J226" s="95"/>
      <c r="K226" s="95"/>
      <c r="L226" s="95"/>
      <c r="M226" s="86"/>
      <c r="N226" s="95"/>
      <c r="O226" s="96"/>
      <c r="P226" s="86"/>
    </row>
    <row r="227" spans="2:16" ht="13.5">
      <c r="B227" s="86"/>
      <c r="C227" s="95"/>
      <c r="D227" s="95"/>
      <c r="E227" s="96"/>
      <c r="F227" s="96"/>
      <c r="G227" s="95"/>
      <c r="H227" s="97"/>
      <c r="I227" s="97"/>
      <c r="J227" s="95"/>
      <c r="K227" s="95"/>
      <c r="L227" s="95"/>
      <c r="M227" s="86"/>
      <c r="N227" s="95"/>
      <c r="O227" s="96"/>
      <c r="P227" s="86"/>
    </row>
    <row r="228" spans="2:16" ht="13.5">
      <c r="B228" s="86"/>
      <c r="C228" s="95"/>
      <c r="D228" s="95"/>
      <c r="E228" s="96"/>
      <c r="F228" s="96"/>
      <c r="G228" s="95"/>
      <c r="H228" s="97"/>
      <c r="I228" s="97"/>
      <c r="J228" s="95"/>
      <c r="K228" s="95"/>
      <c r="L228" s="95"/>
      <c r="M228" s="86"/>
      <c r="N228" s="95"/>
      <c r="O228" s="96"/>
      <c r="P228" s="86"/>
    </row>
    <row r="229" spans="2:16" ht="13.5">
      <c r="B229" s="86"/>
      <c r="C229" s="95"/>
      <c r="D229" s="95"/>
      <c r="E229" s="96"/>
      <c r="F229" s="96"/>
      <c r="G229" s="95"/>
      <c r="H229" s="97"/>
      <c r="I229" s="97"/>
      <c r="J229" s="95"/>
      <c r="K229" s="95"/>
      <c r="L229" s="95"/>
      <c r="M229" s="86"/>
      <c r="N229" s="95"/>
      <c r="O229" s="96"/>
      <c r="P229" s="86"/>
    </row>
    <row r="230" spans="2:16" ht="13.5">
      <c r="B230" s="86"/>
      <c r="C230" s="95"/>
      <c r="D230" s="95"/>
      <c r="E230" s="96"/>
      <c r="F230" s="96"/>
      <c r="G230" s="95"/>
      <c r="H230" s="97"/>
      <c r="I230" s="97"/>
      <c r="J230" s="95"/>
      <c r="K230" s="95"/>
      <c r="L230" s="95"/>
      <c r="M230" s="86"/>
      <c r="N230" s="95"/>
      <c r="O230" s="96"/>
      <c r="P230" s="86"/>
    </row>
    <row r="231" spans="2:16" ht="13.5">
      <c r="B231" s="86"/>
      <c r="C231" s="95"/>
      <c r="D231" s="95"/>
      <c r="E231" s="96"/>
      <c r="F231" s="96"/>
      <c r="G231" s="95"/>
      <c r="H231" s="97"/>
      <c r="I231" s="97"/>
      <c r="J231" s="95"/>
      <c r="K231" s="95"/>
      <c r="L231" s="95"/>
      <c r="M231" s="86"/>
      <c r="N231" s="95"/>
      <c r="O231" s="96"/>
      <c r="P231" s="86"/>
    </row>
    <row r="232" spans="2:16" ht="13.5">
      <c r="B232" s="86"/>
      <c r="C232" s="95"/>
      <c r="D232" s="95"/>
      <c r="E232" s="96"/>
      <c r="F232" s="96"/>
      <c r="G232" s="95"/>
      <c r="H232" s="97"/>
      <c r="I232" s="97"/>
      <c r="J232" s="95"/>
      <c r="K232" s="95"/>
      <c r="L232" s="95"/>
      <c r="M232" s="86"/>
      <c r="N232" s="95"/>
      <c r="O232" s="96"/>
      <c r="P232" s="86"/>
    </row>
    <row r="233" spans="2:16" ht="13.5">
      <c r="B233" s="86"/>
      <c r="C233" s="95"/>
      <c r="D233" s="95"/>
      <c r="E233" s="96"/>
      <c r="F233" s="96"/>
      <c r="G233" s="95"/>
      <c r="H233" s="97"/>
      <c r="I233" s="97"/>
      <c r="J233" s="95"/>
      <c r="K233" s="95"/>
      <c r="L233" s="95"/>
      <c r="M233" s="86"/>
      <c r="N233" s="95"/>
      <c r="O233" s="96"/>
      <c r="P233" s="86"/>
    </row>
    <row r="234" spans="2:16" ht="13.5">
      <c r="B234" s="86"/>
      <c r="C234" s="95"/>
      <c r="D234" s="95"/>
      <c r="E234" s="96"/>
      <c r="F234" s="96"/>
      <c r="G234" s="95"/>
      <c r="H234" s="97"/>
      <c r="I234" s="97"/>
      <c r="J234" s="95"/>
      <c r="K234" s="95"/>
      <c r="L234" s="95"/>
      <c r="M234" s="86"/>
      <c r="N234" s="95"/>
      <c r="O234" s="96"/>
      <c r="P234" s="86"/>
    </row>
    <row r="235" spans="2:16" ht="13.5">
      <c r="B235" s="86"/>
      <c r="C235" s="95"/>
      <c r="D235" s="95"/>
      <c r="E235" s="96"/>
      <c r="F235" s="96"/>
      <c r="G235" s="95"/>
      <c r="H235" s="97"/>
      <c r="I235" s="97"/>
      <c r="J235" s="95"/>
      <c r="K235" s="95"/>
      <c r="L235" s="95"/>
      <c r="M235" s="86"/>
      <c r="N235" s="95"/>
      <c r="O235" s="96"/>
      <c r="P235" s="86"/>
    </row>
    <row r="236" spans="2:16" ht="13.5">
      <c r="B236" s="86"/>
      <c r="C236" s="95"/>
      <c r="D236" s="95"/>
      <c r="E236" s="96"/>
      <c r="F236" s="96"/>
      <c r="G236" s="95"/>
      <c r="H236" s="97"/>
      <c r="I236" s="97"/>
      <c r="J236" s="95"/>
      <c r="K236" s="95"/>
      <c r="L236" s="95"/>
      <c r="M236" s="86"/>
      <c r="N236" s="95"/>
      <c r="O236" s="96"/>
      <c r="P236" s="86"/>
    </row>
    <row r="237" spans="2:16" ht="13.5">
      <c r="B237" s="86"/>
      <c r="C237" s="95"/>
      <c r="D237" s="95"/>
      <c r="E237" s="96"/>
      <c r="F237" s="96"/>
      <c r="G237" s="95"/>
      <c r="H237" s="97"/>
      <c r="I237" s="97"/>
      <c r="J237" s="95"/>
      <c r="K237" s="95"/>
      <c r="L237" s="95"/>
      <c r="M237" s="86"/>
      <c r="N237" s="95"/>
      <c r="O237" s="96"/>
      <c r="P237" s="86"/>
    </row>
    <row r="238" spans="2:16" ht="13.5">
      <c r="B238" s="86"/>
      <c r="C238" s="95"/>
      <c r="D238" s="95"/>
      <c r="E238" s="96"/>
      <c r="F238" s="96"/>
      <c r="G238" s="95"/>
      <c r="H238" s="97"/>
      <c r="I238" s="97"/>
      <c r="J238" s="95"/>
      <c r="K238" s="95"/>
      <c r="L238" s="95"/>
      <c r="M238" s="86"/>
      <c r="N238" s="95"/>
      <c r="O238" s="96"/>
      <c r="P238" s="86"/>
    </row>
    <row r="239" spans="2:16" ht="13.5">
      <c r="B239" s="86"/>
      <c r="C239" s="95"/>
      <c r="D239" s="95"/>
      <c r="E239" s="96"/>
      <c r="F239" s="96"/>
      <c r="G239" s="95"/>
      <c r="H239" s="97"/>
      <c r="I239" s="97"/>
      <c r="J239" s="95"/>
      <c r="K239" s="95"/>
      <c r="L239" s="95"/>
      <c r="M239" s="86"/>
      <c r="N239" s="95"/>
      <c r="O239" s="96"/>
      <c r="P239" s="86"/>
    </row>
    <row r="240" spans="2:16" ht="13.5">
      <c r="B240" s="86"/>
      <c r="C240" s="95"/>
      <c r="D240" s="95"/>
      <c r="E240" s="96"/>
      <c r="F240" s="96"/>
      <c r="G240" s="95"/>
      <c r="H240" s="97"/>
      <c r="I240" s="97"/>
      <c r="J240" s="95"/>
      <c r="K240" s="95"/>
      <c r="L240" s="95"/>
      <c r="M240" s="86"/>
      <c r="N240" s="95"/>
      <c r="O240" s="96"/>
      <c r="P240" s="86"/>
    </row>
    <row r="241" spans="2:16" ht="13.5">
      <c r="B241" s="86"/>
      <c r="C241" s="95"/>
      <c r="D241" s="95"/>
      <c r="E241" s="96"/>
      <c r="F241" s="96"/>
      <c r="G241" s="95"/>
      <c r="H241" s="97"/>
      <c r="I241" s="97"/>
      <c r="J241" s="95"/>
      <c r="K241" s="95"/>
      <c r="L241" s="95"/>
      <c r="M241" s="86"/>
      <c r="N241" s="95"/>
      <c r="O241" s="96"/>
      <c r="P241" s="86"/>
    </row>
    <row r="242" spans="2:16" ht="13.5">
      <c r="B242" s="86"/>
      <c r="C242" s="95"/>
      <c r="D242" s="95"/>
      <c r="E242" s="96"/>
      <c r="F242" s="96"/>
      <c r="G242" s="95"/>
      <c r="H242" s="97"/>
      <c r="I242" s="97"/>
      <c r="J242" s="95"/>
      <c r="K242" s="95"/>
      <c r="L242" s="95"/>
      <c r="M242" s="86"/>
      <c r="N242" s="95"/>
      <c r="O242" s="96"/>
      <c r="P242" s="86"/>
    </row>
    <row r="243" spans="2:16" ht="13.5">
      <c r="B243" s="86"/>
      <c r="C243" s="95"/>
      <c r="D243" s="95"/>
      <c r="E243" s="96"/>
      <c r="F243" s="96"/>
      <c r="G243" s="95"/>
      <c r="H243" s="97"/>
      <c r="I243" s="97"/>
      <c r="J243" s="95"/>
      <c r="K243" s="95"/>
      <c r="L243" s="95"/>
      <c r="M243" s="86"/>
      <c r="N243" s="95"/>
      <c r="O243" s="96"/>
      <c r="P243" s="86"/>
    </row>
    <row r="244" spans="2:16" ht="13.5">
      <c r="B244" s="86"/>
      <c r="C244" s="95"/>
      <c r="D244" s="95"/>
      <c r="E244" s="96"/>
      <c r="F244" s="96"/>
      <c r="G244" s="95"/>
      <c r="H244" s="97"/>
      <c r="I244" s="97"/>
      <c r="J244" s="95"/>
      <c r="K244" s="95"/>
      <c r="L244" s="95"/>
      <c r="M244" s="86"/>
      <c r="N244" s="95"/>
      <c r="O244" s="96"/>
      <c r="P244" s="86"/>
    </row>
    <row r="245" spans="2:16" ht="13.5">
      <c r="B245" s="86"/>
      <c r="C245" s="95"/>
      <c r="D245" s="95"/>
      <c r="E245" s="96"/>
      <c r="F245" s="96"/>
      <c r="G245" s="95"/>
      <c r="H245" s="97"/>
      <c r="I245" s="97"/>
      <c r="J245" s="95"/>
      <c r="K245" s="95"/>
      <c r="L245" s="95"/>
      <c r="M245" s="86"/>
      <c r="N245" s="95"/>
      <c r="O245" s="96"/>
      <c r="P245" s="86"/>
    </row>
    <row r="246" spans="2:16" ht="13.5">
      <c r="B246" s="86"/>
      <c r="C246" s="95"/>
      <c r="D246" s="95"/>
      <c r="E246" s="96"/>
      <c r="F246" s="96"/>
      <c r="G246" s="95"/>
      <c r="H246" s="97"/>
      <c r="I246" s="97"/>
      <c r="J246" s="95"/>
      <c r="K246" s="95"/>
      <c r="L246" s="95"/>
      <c r="M246" s="86"/>
      <c r="N246" s="95"/>
      <c r="O246" s="96"/>
      <c r="P246" s="86"/>
    </row>
    <row r="247" spans="2:16" ht="13.5">
      <c r="B247" s="86"/>
      <c r="C247" s="95"/>
      <c r="D247" s="95"/>
      <c r="E247" s="96"/>
      <c r="F247" s="96"/>
      <c r="G247" s="95"/>
      <c r="H247" s="97"/>
      <c r="I247" s="97"/>
      <c r="J247" s="95"/>
      <c r="K247" s="95"/>
      <c r="L247" s="95"/>
      <c r="M247" s="86"/>
      <c r="N247" s="95"/>
      <c r="O247" s="96"/>
      <c r="P247" s="86"/>
    </row>
    <row r="248" spans="2:16" ht="13.5">
      <c r="B248" s="86"/>
      <c r="C248" s="95"/>
      <c r="D248" s="95"/>
      <c r="E248" s="96"/>
      <c r="F248" s="96"/>
      <c r="G248" s="95"/>
      <c r="H248" s="97"/>
      <c r="I248" s="97"/>
      <c r="J248" s="95"/>
      <c r="K248" s="95"/>
      <c r="L248" s="95"/>
      <c r="M248" s="86"/>
      <c r="N248" s="95"/>
      <c r="O248" s="96"/>
      <c r="P248" s="86"/>
    </row>
    <row r="249" spans="2:16" ht="13.5">
      <c r="B249" s="86"/>
      <c r="C249" s="95"/>
      <c r="D249" s="95"/>
      <c r="E249" s="96"/>
      <c r="F249" s="96"/>
      <c r="G249" s="95"/>
      <c r="H249" s="97"/>
      <c r="I249" s="97"/>
      <c r="J249" s="95"/>
      <c r="K249" s="95"/>
      <c r="L249" s="95"/>
      <c r="M249" s="86"/>
      <c r="N249" s="95"/>
      <c r="O249" s="96"/>
      <c r="P249" s="86"/>
    </row>
    <row r="250" spans="2:16" ht="13.5">
      <c r="B250" s="86"/>
      <c r="C250" s="95"/>
      <c r="D250" s="95"/>
      <c r="E250" s="96"/>
      <c r="F250" s="96"/>
      <c r="G250" s="95"/>
      <c r="H250" s="97"/>
      <c r="I250" s="97"/>
      <c r="J250" s="95"/>
      <c r="K250" s="95"/>
      <c r="L250" s="95"/>
      <c r="M250" s="86"/>
      <c r="N250" s="95"/>
      <c r="O250" s="96"/>
      <c r="P250" s="86"/>
    </row>
    <row r="251" spans="2:16" ht="13.5">
      <c r="B251" s="86"/>
      <c r="C251" s="95"/>
      <c r="D251" s="95"/>
      <c r="E251" s="96"/>
      <c r="F251" s="96"/>
      <c r="G251" s="95"/>
      <c r="H251" s="97"/>
      <c r="I251" s="97"/>
      <c r="J251" s="95"/>
      <c r="K251" s="95"/>
      <c r="L251" s="95"/>
      <c r="M251" s="86"/>
      <c r="N251" s="95"/>
      <c r="O251" s="96"/>
      <c r="P251" s="86"/>
    </row>
    <row r="252" spans="2:16" ht="13.5">
      <c r="B252" s="86"/>
      <c r="C252" s="95"/>
      <c r="D252" s="95"/>
      <c r="E252" s="96"/>
      <c r="F252" s="96"/>
      <c r="G252" s="95"/>
      <c r="H252" s="97"/>
      <c r="I252" s="97"/>
      <c r="J252" s="95"/>
      <c r="K252" s="95"/>
      <c r="L252" s="95"/>
      <c r="M252" s="86"/>
      <c r="N252" s="95"/>
      <c r="O252" s="96"/>
      <c r="P252" s="86"/>
    </row>
    <row r="253" spans="2:16" ht="13.5">
      <c r="B253" s="86"/>
      <c r="C253" s="95"/>
      <c r="D253" s="95"/>
      <c r="E253" s="96"/>
      <c r="F253" s="96"/>
      <c r="G253" s="95"/>
      <c r="H253" s="97"/>
      <c r="I253" s="97"/>
      <c r="J253" s="95"/>
      <c r="K253" s="95"/>
      <c r="L253" s="95"/>
      <c r="M253" s="86"/>
      <c r="N253" s="95"/>
      <c r="O253" s="96"/>
      <c r="P253" s="86"/>
    </row>
    <row r="254" spans="2:16" ht="13.5">
      <c r="B254" s="86"/>
      <c r="C254" s="95"/>
      <c r="D254" s="95"/>
      <c r="E254" s="96"/>
      <c r="F254" s="96"/>
      <c r="G254" s="95"/>
      <c r="H254" s="97"/>
      <c r="I254" s="97"/>
      <c r="J254" s="95"/>
      <c r="K254" s="95"/>
      <c r="L254" s="95"/>
      <c r="M254" s="86"/>
      <c r="N254" s="95"/>
      <c r="O254" s="96"/>
      <c r="P254" s="86"/>
    </row>
    <row r="255" spans="2:16" ht="13.5">
      <c r="B255" s="86"/>
      <c r="C255" s="95"/>
      <c r="D255" s="95"/>
      <c r="E255" s="96"/>
      <c r="F255" s="96"/>
      <c r="G255" s="95"/>
      <c r="H255" s="97"/>
      <c r="I255" s="97"/>
      <c r="J255" s="95"/>
      <c r="K255" s="95"/>
      <c r="L255" s="95"/>
      <c r="M255" s="86"/>
      <c r="N255" s="95"/>
      <c r="O255" s="96"/>
      <c r="P255" s="86"/>
    </row>
    <row r="256" spans="2:16" ht="13.5">
      <c r="B256" s="86"/>
      <c r="C256" s="95"/>
      <c r="D256" s="95"/>
      <c r="E256" s="96"/>
      <c r="F256" s="96"/>
      <c r="G256" s="95"/>
      <c r="H256" s="97"/>
      <c r="I256" s="97"/>
      <c r="J256" s="95"/>
      <c r="K256" s="95"/>
      <c r="L256" s="95"/>
      <c r="M256" s="86"/>
      <c r="N256" s="95"/>
      <c r="O256" s="96"/>
      <c r="P256" s="86"/>
    </row>
    <row r="257" spans="2:16" ht="13.5">
      <c r="B257" s="86"/>
      <c r="C257" s="95"/>
      <c r="D257" s="95"/>
      <c r="E257" s="96"/>
      <c r="F257" s="96"/>
      <c r="G257" s="95"/>
      <c r="H257" s="97"/>
      <c r="I257" s="97"/>
      <c r="J257" s="95"/>
      <c r="K257" s="95"/>
      <c r="L257" s="95"/>
      <c r="M257" s="86"/>
      <c r="N257" s="95"/>
      <c r="O257" s="96"/>
      <c r="P257" s="86"/>
    </row>
    <row r="258" spans="2:16" ht="13.5">
      <c r="B258" s="86"/>
      <c r="C258" s="95"/>
      <c r="D258" s="95"/>
      <c r="E258" s="96"/>
      <c r="F258" s="96"/>
      <c r="G258" s="95"/>
      <c r="H258" s="97"/>
      <c r="I258" s="97"/>
      <c r="J258" s="95"/>
      <c r="K258" s="95"/>
      <c r="L258" s="95"/>
      <c r="M258" s="86"/>
      <c r="N258" s="95"/>
      <c r="O258" s="96"/>
      <c r="P258" s="86"/>
    </row>
    <row r="259" spans="2:16" ht="13.5">
      <c r="B259" s="86"/>
      <c r="C259" s="95"/>
      <c r="D259" s="95"/>
      <c r="E259" s="96"/>
      <c r="F259" s="96"/>
      <c r="G259" s="95"/>
      <c r="H259" s="97"/>
      <c r="I259" s="97"/>
      <c r="J259" s="95"/>
      <c r="K259" s="95"/>
      <c r="L259" s="95"/>
      <c r="M259" s="86"/>
      <c r="N259" s="95"/>
      <c r="O259" s="96"/>
      <c r="P259" s="86"/>
    </row>
    <row r="260" spans="2:16" ht="13.5">
      <c r="B260" s="86"/>
      <c r="C260" s="95"/>
      <c r="D260" s="95"/>
      <c r="E260" s="96"/>
      <c r="F260" s="96"/>
      <c r="G260" s="95"/>
      <c r="H260" s="97"/>
      <c r="I260" s="97"/>
      <c r="J260" s="95"/>
      <c r="K260" s="95"/>
      <c r="L260" s="95"/>
      <c r="M260" s="86"/>
      <c r="N260" s="95"/>
      <c r="O260" s="96"/>
      <c r="P260" s="86"/>
    </row>
    <row r="261" spans="2:16" ht="13.5">
      <c r="B261" s="86"/>
      <c r="C261" s="95"/>
      <c r="D261" s="95"/>
      <c r="E261" s="96"/>
      <c r="F261" s="96"/>
      <c r="G261" s="95"/>
      <c r="H261" s="97"/>
      <c r="I261" s="97"/>
      <c r="J261" s="95"/>
      <c r="K261" s="95"/>
      <c r="L261" s="95"/>
      <c r="M261" s="86"/>
      <c r="N261" s="95"/>
      <c r="O261" s="96"/>
      <c r="P261" s="86"/>
    </row>
    <row r="262" spans="2:16" ht="13.5">
      <c r="B262" s="86"/>
      <c r="C262" s="95"/>
      <c r="D262" s="95"/>
      <c r="E262" s="96"/>
      <c r="F262" s="96"/>
      <c r="G262" s="95"/>
      <c r="H262" s="97"/>
      <c r="I262" s="97"/>
      <c r="J262" s="95"/>
      <c r="K262" s="95"/>
      <c r="L262" s="95"/>
      <c r="M262" s="86"/>
      <c r="N262" s="95"/>
      <c r="O262" s="96"/>
      <c r="P262" s="86"/>
    </row>
    <row r="263" spans="2:16" ht="13.5">
      <c r="B263" s="86"/>
      <c r="C263" s="95"/>
      <c r="D263" s="95"/>
      <c r="E263" s="96"/>
      <c r="F263" s="96"/>
      <c r="G263" s="95"/>
      <c r="H263" s="97"/>
      <c r="I263" s="97"/>
      <c r="J263" s="95"/>
      <c r="K263" s="95"/>
      <c r="L263" s="95"/>
      <c r="M263" s="86"/>
      <c r="N263" s="95"/>
      <c r="O263" s="96"/>
      <c r="P263" s="86"/>
    </row>
    <row r="264" spans="2:16" ht="13.5">
      <c r="B264" s="86"/>
      <c r="C264" s="95"/>
      <c r="D264" s="95"/>
      <c r="E264" s="96"/>
      <c r="F264" s="96"/>
      <c r="G264" s="95"/>
      <c r="H264" s="97"/>
      <c r="I264" s="97"/>
      <c r="J264" s="95"/>
      <c r="K264" s="95"/>
      <c r="L264" s="95"/>
      <c r="M264" s="86"/>
      <c r="N264" s="95"/>
      <c r="O264" s="96"/>
      <c r="P264" s="86"/>
    </row>
    <row r="265" spans="2:16" ht="13.5">
      <c r="B265" s="86"/>
      <c r="C265" s="95"/>
      <c r="D265" s="95"/>
      <c r="E265" s="96"/>
      <c r="F265" s="96"/>
      <c r="G265" s="95"/>
      <c r="H265" s="97"/>
      <c r="I265" s="97"/>
      <c r="J265" s="95"/>
      <c r="K265" s="95"/>
      <c r="L265" s="95"/>
      <c r="M265" s="86"/>
      <c r="N265" s="95"/>
      <c r="O265" s="96"/>
      <c r="P265" s="86"/>
    </row>
    <row r="266" spans="2:16" ht="13.5">
      <c r="B266" s="86"/>
      <c r="C266" s="95"/>
      <c r="D266" s="95"/>
      <c r="E266" s="96"/>
      <c r="F266" s="96"/>
      <c r="G266" s="95"/>
      <c r="H266" s="97"/>
      <c r="I266" s="97"/>
      <c r="J266" s="95"/>
      <c r="K266" s="95"/>
      <c r="L266" s="95"/>
      <c r="M266" s="86"/>
      <c r="N266" s="95"/>
      <c r="O266" s="96"/>
      <c r="P266" s="86"/>
    </row>
    <row r="267" spans="2:16" ht="13.5">
      <c r="B267" s="86"/>
      <c r="C267" s="95"/>
      <c r="D267" s="95"/>
      <c r="E267" s="96"/>
      <c r="F267" s="96"/>
      <c r="G267" s="95"/>
      <c r="H267" s="97"/>
      <c r="I267" s="97"/>
      <c r="J267" s="95"/>
      <c r="K267" s="95"/>
      <c r="L267" s="95"/>
      <c r="M267" s="86"/>
      <c r="N267" s="95"/>
      <c r="O267" s="96"/>
      <c r="P267" s="86"/>
    </row>
    <row r="268" spans="2:16" ht="13.5">
      <c r="B268" s="86"/>
      <c r="C268" s="95"/>
      <c r="D268" s="95"/>
      <c r="E268" s="96"/>
      <c r="F268" s="96"/>
      <c r="G268" s="95"/>
      <c r="H268" s="97"/>
      <c r="I268" s="97"/>
      <c r="J268" s="95"/>
      <c r="K268" s="95"/>
      <c r="L268" s="95"/>
      <c r="M268" s="86"/>
      <c r="N268" s="95"/>
      <c r="O268" s="96"/>
      <c r="P268" s="86"/>
    </row>
    <row r="269" spans="2:16" ht="13.5">
      <c r="B269" s="86"/>
      <c r="C269" s="95"/>
      <c r="D269" s="95"/>
      <c r="E269" s="96"/>
      <c r="F269" s="96"/>
      <c r="G269" s="95"/>
      <c r="H269" s="97"/>
      <c r="I269" s="97"/>
      <c r="J269" s="95"/>
      <c r="K269" s="95"/>
      <c r="L269" s="95"/>
      <c r="M269" s="86"/>
      <c r="N269" s="95"/>
      <c r="O269" s="96"/>
      <c r="P269" s="86"/>
    </row>
    <row r="270" spans="2:16" ht="13.5">
      <c r="B270" s="86"/>
      <c r="C270" s="95"/>
      <c r="D270" s="95"/>
      <c r="E270" s="96"/>
      <c r="F270" s="96"/>
      <c r="G270" s="95"/>
      <c r="H270" s="97"/>
      <c r="I270" s="97"/>
      <c r="J270" s="95"/>
      <c r="K270" s="95"/>
      <c r="L270" s="95"/>
      <c r="M270" s="86"/>
      <c r="N270" s="95"/>
      <c r="O270" s="96"/>
      <c r="P270" s="86"/>
    </row>
    <row r="271" spans="2:16" ht="13.5">
      <c r="B271" s="86"/>
      <c r="C271" s="95"/>
      <c r="D271" s="95"/>
      <c r="E271" s="96"/>
      <c r="F271" s="96"/>
      <c r="G271" s="95"/>
      <c r="H271" s="97"/>
      <c r="I271" s="97"/>
      <c r="J271" s="95"/>
      <c r="K271" s="95"/>
      <c r="L271" s="95"/>
      <c r="M271" s="86"/>
      <c r="N271" s="95"/>
      <c r="O271" s="96"/>
      <c r="P271" s="86"/>
    </row>
    <row r="272" spans="2:16" ht="13.5">
      <c r="B272" s="86"/>
      <c r="C272" s="95"/>
      <c r="D272" s="95"/>
      <c r="E272" s="96"/>
      <c r="F272" s="96"/>
      <c r="G272" s="95"/>
      <c r="H272" s="97"/>
      <c r="I272" s="97"/>
      <c r="J272" s="95"/>
      <c r="K272" s="95"/>
      <c r="L272" s="95"/>
      <c r="M272" s="86"/>
      <c r="N272" s="95"/>
      <c r="O272" s="96"/>
      <c r="P272" s="86"/>
    </row>
    <row r="273" spans="2:16" ht="13.5">
      <c r="B273" s="86"/>
      <c r="C273" s="95"/>
      <c r="D273" s="95"/>
      <c r="E273" s="96"/>
      <c r="F273" s="96"/>
      <c r="G273" s="95"/>
      <c r="H273" s="97"/>
      <c r="I273" s="97"/>
      <c r="J273" s="95"/>
      <c r="K273" s="95"/>
      <c r="L273" s="95"/>
      <c r="M273" s="86"/>
      <c r="N273" s="95"/>
      <c r="O273" s="96"/>
      <c r="P273" s="86"/>
    </row>
    <row r="274" spans="2:16" ht="13.5">
      <c r="B274" s="86"/>
      <c r="C274" s="95"/>
      <c r="D274" s="95"/>
      <c r="E274" s="96"/>
      <c r="F274" s="96"/>
      <c r="G274" s="95"/>
      <c r="H274" s="97"/>
      <c r="I274" s="97"/>
      <c r="J274" s="95"/>
      <c r="K274" s="95"/>
      <c r="L274" s="95"/>
      <c r="M274" s="86"/>
      <c r="N274" s="95"/>
      <c r="O274" s="96"/>
      <c r="P274" s="86"/>
    </row>
    <row r="275" spans="2:16" ht="13.5">
      <c r="B275" s="86"/>
      <c r="C275" s="95"/>
      <c r="D275" s="95"/>
      <c r="E275" s="96"/>
      <c r="F275" s="96"/>
      <c r="G275" s="95"/>
      <c r="H275" s="97"/>
      <c r="I275" s="97"/>
      <c r="J275" s="95"/>
      <c r="K275" s="95"/>
      <c r="L275" s="95"/>
      <c r="M275" s="86"/>
      <c r="N275" s="95"/>
      <c r="O275" s="96"/>
      <c r="P275" s="86"/>
    </row>
    <row r="276" spans="2:16" ht="13.5">
      <c r="B276" s="86"/>
      <c r="C276" s="95"/>
      <c r="D276" s="95"/>
      <c r="E276" s="96"/>
      <c r="F276" s="96"/>
      <c r="G276" s="95"/>
      <c r="H276" s="97"/>
      <c r="I276" s="97"/>
      <c r="J276" s="95"/>
      <c r="K276" s="95"/>
      <c r="L276" s="95"/>
      <c r="M276" s="86"/>
      <c r="N276" s="95"/>
      <c r="O276" s="96"/>
      <c r="P276" s="86"/>
    </row>
    <row r="277" spans="2:16" ht="13.5">
      <c r="B277" s="86"/>
      <c r="C277" s="95"/>
      <c r="D277" s="95"/>
      <c r="E277" s="96"/>
      <c r="F277" s="96"/>
      <c r="G277" s="95"/>
      <c r="H277" s="97"/>
      <c r="I277" s="97"/>
      <c r="J277" s="95"/>
      <c r="K277" s="95"/>
      <c r="L277" s="95"/>
      <c r="M277" s="86"/>
      <c r="N277" s="95"/>
      <c r="O277" s="96"/>
      <c r="P277" s="86"/>
    </row>
    <row r="278" spans="2:16" ht="13.5">
      <c r="B278" s="86"/>
      <c r="C278" s="95"/>
      <c r="D278" s="95"/>
      <c r="E278" s="96"/>
      <c r="F278" s="96"/>
      <c r="G278" s="95"/>
      <c r="H278" s="97"/>
      <c r="I278" s="97"/>
      <c r="J278" s="95"/>
      <c r="K278" s="95"/>
      <c r="L278" s="95"/>
      <c r="M278" s="86"/>
      <c r="N278" s="95"/>
      <c r="O278" s="96"/>
      <c r="P278" s="86"/>
    </row>
    <row r="279" spans="2:16" ht="13.5">
      <c r="B279" s="86"/>
      <c r="C279" s="95"/>
      <c r="D279" s="95"/>
      <c r="E279" s="96"/>
      <c r="F279" s="96"/>
      <c r="G279" s="95"/>
      <c r="H279" s="97"/>
      <c r="I279" s="97"/>
      <c r="J279" s="95"/>
      <c r="K279" s="95"/>
      <c r="L279" s="95"/>
      <c r="M279" s="86"/>
      <c r="N279" s="95"/>
      <c r="O279" s="96"/>
      <c r="P279" s="86"/>
    </row>
    <row r="280" spans="2:16" ht="13.5">
      <c r="B280" s="86"/>
      <c r="C280" s="95"/>
      <c r="D280" s="95"/>
      <c r="E280" s="96"/>
      <c r="F280" s="96"/>
      <c r="G280" s="95"/>
      <c r="H280" s="97"/>
      <c r="I280" s="97"/>
      <c r="J280" s="95"/>
      <c r="K280" s="95"/>
      <c r="L280" s="95"/>
      <c r="M280" s="86"/>
      <c r="N280" s="95"/>
      <c r="O280" s="96"/>
      <c r="P280" s="86"/>
    </row>
    <row r="281" spans="2:16" ht="13.5">
      <c r="B281" s="86"/>
      <c r="C281" s="95"/>
      <c r="D281" s="95"/>
      <c r="E281" s="96"/>
      <c r="F281" s="96"/>
      <c r="G281" s="95"/>
      <c r="H281" s="97"/>
      <c r="I281" s="97"/>
      <c r="J281" s="95"/>
      <c r="K281" s="95"/>
      <c r="L281" s="95"/>
      <c r="M281" s="86"/>
      <c r="N281" s="95"/>
      <c r="O281" s="96"/>
      <c r="P281" s="86"/>
    </row>
    <row r="282" spans="2:16" ht="13.5">
      <c r="B282" s="86"/>
      <c r="C282" s="95"/>
      <c r="D282" s="95"/>
      <c r="E282" s="96"/>
      <c r="F282" s="96"/>
      <c r="G282" s="95"/>
      <c r="H282" s="97"/>
      <c r="I282" s="97"/>
      <c r="J282" s="95"/>
      <c r="K282" s="95"/>
      <c r="L282" s="95"/>
      <c r="M282" s="86"/>
      <c r="N282" s="95"/>
      <c r="O282" s="96"/>
      <c r="P282" s="86"/>
    </row>
    <row r="283" spans="2:16" ht="13.5">
      <c r="B283" s="86"/>
      <c r="C283" s="95"/>
      <c r="D283" s="95"/>
      <c r="E283" s="96"/>
      <c r="F283" s="96"/>
      <c r="G283" s="95"/>
      <c r="H283" s="97"/>
      <c r="I283" s="97"/>
      <c r="J283" s="95"/>
      <c r="K283" s="95"/>
      <c r="L283" s="95"/>
      <c r="M283" s="86"/>
      <c r="N283" s="95"/>
      <c r="O283" s="96"/>
      <c r="P283" s="86"/>
    </row>
    <row r="284" spans="2:16" ht="13.5">
      <c r="B284" s="86"/>
      <c r="C284" s="95"/>
      <c r="D284" s="95"/>
      <c r="E284" s="96"/>
      <c r="F284" s="96"/>
      <c r="G284" s="95"/>
      <c r="H284" s="97"/>
      <c r="I284" s="97"/>
      <c r="J284" s="95"/>
      <c r="K284" s="95"/>
      <c r="L284" s="95"/>
      <c r="M284" s="86"/>
      <c r="N284" s="95"/>
      <c r="O284" s="96"/>
      <c r="P284" s="86"/>
    </row>
    <row r="285" spans="2:16" ht="13.5">
      <c r="B285" s="20"/>
      <c r="C285" s="13"/>
      <c r="D285" s="13"/>
      <c r="E285" s="17"/>
      <c r="F285" s="17"/>
      <c r="G285" s="13"/>
      <c r="H285" s="24"/>
      <c r="I285" s="24"/>
      <c r="J285" s="13"/>
      <c r="K285" s="13"/>
      <c r="L285" s="13"/>
      <c r="M285" s="20"/>
      <c r="N285" s="13"/>
      <c r="O285" s="17"/>
      <c r="P285" s="20"/>
    </row>
    <row r="286" spans="2:16" ht="13.5">
      <c r="B286" s="20"/>
      <c r="C286" s="13"/>
      <c r="D286" s="13"/>
      <c r="E286" s="17"/>
      <c r="F286" s="17"/>
      <c r="G286" s="13"/>
      <c r="H286" s="24"/>
      <c r="I286" s="24"/>
      <c r="J286" s="13"/>
      <c r="K286" s="13"/>
      <c r="L286" s="13"/>
      <c r="M286" s="20"/>
      <c r="N286" s="13"/>
      <c r="O286" s="17"/>
      <c r="P286" s="20"/>
    </row>
    <row r="287" spans="2:16" ht="13.5">
      <c r="B287" s="20"/>
      <c r="C287" s="13"/>
      <c r="D287" s="13"/>
      <c r="E287" s="17"/>
      <c r="F287" s="17"/>
      <c r="G287" s="13"/>
      <c r="H287" s="24"/>
      <c r="I287" s="24"/>
      <c r="J287" s="13"/>
      <c r="K287" s="13"/>
      <c r="L287" s="13"/>
      <c r="M287" s="20"/>
      <c r="N287" s="13"/>
      <c r="O287" s="17"/>
      <c r="P287" s="20"/>
    </row>
    <row r="288" spans="2:16" ht="13.5">
      <c r="B288" s="20"/>
      <c r="C288" s="13"/>
      <c r="D288" s="13"/>
      <c r="E288" s="17"/>
      <c r="F288" s="17"/>
      <c r="G288" s="13"/>
      <c r="H288" s="24"/>
      <c r="I288" s="24"/>
      <c r="J288" s="13"/>
      <c r="K288" s="13"/>
      <c r="L288" s="13"/>
      <c r="M288" s="20"/>
      <c r="N288" s="13"/>
      <c r="O288" s="17"/>
      <c r="P288" s="20"/>
    </row>
    <row r="289" spans="2:16" ht="13.5">
      <c r="B289" s="20"/>
      <c r="C289" s="13"/>
      <c r="D289" s="13"/>
      <c r="E289" s="17"/>
      <c r="F289" s="17"/>
      <c r="G289" s="13"/>
      <c r="H289" s="24"/>
      <c r="I289" s="24"/>
      <c r="J289" s="13"/>
      <c r="K289" s="13"/>
      <c r="L289" s="13"/>
      <c r="M289" s="20"/>
      <c r="N289" s="13"/>
      <c r="O289" s="17"/>
      <c r="P289" s="20"/>
    </row>
    <row r="290" spans="2:16" ht="13.5">
      <c r="B290" s="20"/>
      <c r="C290" s="13"/>
      <c r="D290" s="13"/>
      <c r="E290" s="17"/>
      <c r="F290" s="17"/>
      <c r="G290" s="13"/>
      <c r="H290" s="24"/>
      <c r="I290" s="24"/>
      <c r="J290" s="13"/>
      <c r="K290" s="13"/>
      <c r="L290" s="13"/>
      <c r="M290" s="20"/>
      <c r="N290" s="13"/>
      <c r="O290" s="17"/>
      <c r="P290" s="20"/>
    </row>
    <row r="291" spans="2:16" ht="13.5">
      <c r="B291" s="20"/>
      <c r="C291" s="13"/>
      <c r="D291" s="13"/>
      <c r="E291" s="17"/>
      <c r="F291" s="17"/>
      <c r="G291" s="13"/>
      <c r="H291" s="24"/>
      <c r="I291" s="24"/>
      <c r="J291" s="13"/>
      <c r="K291" s="13"/>
      <c r="L291" s="13"/>
      <c r="M291" s="20"/>
      <c r="N291" s="13"/>
      <c r="O291" s="17"/>
      <c r="P291" s="20"/>
    </row>
    <row r="292" spans="2:16" ht="13.5">
      <c r="B292" s="20"/>
      <c r="C292" s="13"/>
      <c r="D292" s="13"/>
      <c r="E292" s="17"/>
      <c r="F292" s="17"/>
      <c r="G292" s="13"/>
      <c r="H292" s="24"/>
      <c r="I292" s="24"/>
      <c r="J292" s="13"/>
      <c r="K292" s="13"/>
      <c r="L292" s="13"/>
      <c r="M292" s="20"/>
      <c r="N292" s="13"/>
      <c r="O292" s="17"/>
      <c r="P292" s="20"/>
    </row>
    <row r="293" spans="2:16" ht="13.5">
      <c r="B293" s="20"/>
      <c r="C293" s="13"/>
      <c r="D293" s="13"/>
      <c r="E293" s="17"/>
      <c r="F293" s="17"/>
      <c r="G293" s="13"/>
      <c r="H293" s="24"/>
      <c r="I293" s="24"/>
      <c r="J293" s="13"/>
      <c r="K293" s="13"/>
      <c r="L293" s="13"/>
      <c r="M293" s="20"/>
      <c r="N293" s="13"/>
      <c r="O293" s="17"/>
      <c r="P293" s="20"/>
    </row>
    <row r="294" spans="2:16" ht="13.5">
      <c r="B294" s="20"/>
      <c r="C294" s="13"/>
      <c r="D294" s="13"/>
      <c r="E294" s="17"/>
      <c r="F294" s="17"/>
      <c r="G294" s="13"/>
      <c r="H294" s="24"/>
      <c r="I294" s="24"/>
      <c r="J294" s="13"/>
      <c r="K294" s="13"/>
      <c r="L294" s="13"/>
      <c r="M294" s="20"/>
      <c r="N294" s="13"/>
      <c r="O294" s="17"/>
      <c r="P294" s="20"/>
    </row>
    <row r="295" spans="2:16" ht="13.5">
      <c r="B295" s="20"/>
      <c r="C295" s="13"/>
      <c r="D295" s="13"/>
      <c r="E295" s="17"/>
      <c r="F295" s="17"/>
      <c r="G295" s="13"/>
      <c r="H295" s="24"/>
      <c r="I295" s="24"/>
      <c r="J295" s="13"/>
      <c r="K295" s="13"/>
      <c r="L295" s="13"/>
      <c r="M295" s="20"/>
      <c r="N295" s="13"/>
      <c r="O295" s="17"/>
      <c r="P295" s="20"/>
    </row>
    <row r="296" spans="2:16" ht="13.5">
      <c r="B296" s="20"/>
      <c r="C296" s="13"/>
      <c r="D296" s="13"/>
      <c r="E296" s="17"/>
      <c r="F296" s="17"/>
      <c r="G296" s="13"/>
      <c r="H296" s="24"/>
      <c r="I296" s="24"/>
      <c r="J296" s="13"/>
      <c r="K296" s="13"/>
      <c r="L296" s="13"/>
      <c r="M296" s="20"/>
      <c r="N296" s="13"/>
      <c r="O296" s="17"/>
      <c r="P296" s="20"/>
    </row>
    <row r="297" spans="2:16" ht="13.5">
      <c r="B297" s="20"/>
      <c r="C297" s="13"/>
      <c r="D297" s="13"/>
      <c r="E297" s="17"/>
      <c r="F297" s="17"/>
      <c r="G297" s="13"/>
      <c r="H297" s="24"/>
      <c r="I297" s="24"/>
      <c r="J297" s="13"/>
      <c r="K297" s="13"/>
      <c r="L297" s="13"/>
      <c r="M297" s="20"/>
      <c r="N297" s="13"/>
      <c r="O297" s="17"/>
      <c r="P297" s="20"/>
    </row>
    <row r="298" spans="2:16" ht="13.5">
      <c r="B298" s="20"/>
      <c r="C298" s="13"/>
      <c r="D298" s="13"/>
      <c r="E298" s="17"/>
      <c r="F298" s="17"/>
      <c r="G298" s="13"/>
      <c r="H298" s="24"/>
      <c r="I298" s="24"/>
      <c r="J298" s="13"/>
      <c r="K298" s="13"/>
      <c r="L298" s="13"/>
      <c r="M298" s="20"/>
      <c r="N298" s="13"/>
      <c r="O298" s="17"/>
      <c r="P298" s="20"/>
    </row>
    <row r="299" spans="2:16" ht="13.5">
      <c r="B299" s="20"/>
      <c r="C299" s="13"/>
      <c r="D299" s="13"/>
      <c r="E299" s="17"/>
      <c r="F299" s="17"/>
      <c r="G299" s="13"/>
      <c r="H299" s="24"/>
      <c r="I299" s="24"/>
      <c r="J299" s="13"/>
      <c r="K299" s="13"/>
      <c r="L299" s="13"/>
      <c r="M299" s="20"/>
      <c r="N299" s="13"/>
      <c r="O299" s="17"/>
      <c r="P299" s="20"/>
    </row>
    <row r="300" spans="2:16" ht="13.5">
      <c r="B300" s="20"/>
      <c r="C300" s="13"/>
      <c r="D300" s="13"/>
      <c r="E300" s="17"/>
      <c r="F300" s="17"/>
      <c r="G300" s="13"/>
      <c r="H300" s="24"/>
      <c r="I300" s="24"/>
      <c r="J300" s="13"/>
      <c r="K300" s="13"/>
      <c r="L300" s="13"/>
      <c r="M300" s="20"/>
      <c r="N300" s="13"/>
      <c r="O300" s="17"/>
      <c r="P300" s="20"/>
    </row>
    <row r="301" spans="2:16" ht="13.5">
      <c r="B301" s="20"/>
      <c r="C301" s="13"/>
      <c r="D301" s="13"/>
      <c r="E301" s="17"/>
      <c r="F301" s="17"/>
      <c r="G301" s="13"/>
      <c r="H301" s="24"/>
      <c r="I301" s="24"/>
      <c r="J301" s="13"/>
      <c r="K301" s="13"/>
      <c r="L301" s="13"/>
      <c r="M301" s="20"/>
      <c r="N301" s="13"/>
      <c r="O301" s="17"/>
      <c r="P301" s="20"/>
    </row>
    <row r="302" spans="2:16" ht="13.5">
      <c r="B302" s="20"/>
      <c r="C302" s="13"/>
      <c r="D302" s="13"/>
      <c r="E302" s="17"/>
      <c r="F302" s="17"/>
      <c r="G302" s="13"/>
      <c r="H302" s="24"/>
      <c r="I302" s="24"/>
      <c r="J302" s="13"/>
      <c r="K302" s="13"/>
      <c r="L302" s="13"/>
      <c r="M302" s="20"/>
      <c r="N302" s="13"/>
      <c r="O302" s="17"/>
      <c r="P302" s="20"/>
    </row>
    <row r="303" spans="2:16" ht="13.5">
      <c r="B303" s="20"/>
      <c r="C303" s="13"/>
      <c r="D303" s="13"/>
      <c r="E303" s="17"/>
      <c r="F303" s="17"/>
      <c r="G303" s="13"/>
      <c r="H303" s="24"/>
      <c r="I303" s="24"/>
      <c r="J303" s="13"/>
      <c r="K303" s="13"/>
      <c r="L303" s="13"/>
      <c r="M303" s="20"/>
      <c r="N303" s="13"/>
      <c r="O303" s="17"/>
      <c r="P303" s="20"/>
    </row>
    <row r="304" spans="2:16" ht="13.5">
      <c r="B304" s="20"/>
      <c r="C304" s="13"/>
      <c r="D304" s="13"/>
      <c r="E304" s="17"/>
      <c r="F304" s="17"/>
      <c r="G304" s="13"/>
      <c r="H304" s="24"/>
      <c r="I304" s="24"/>
      <c r="J304" s="13"/>
      <c r="K304" s="13"/>
      <c r="L304" s="13"/>
      <c r="M304" s="20"/>
      <c r="N304" s="13"/>
      <c r="O304" s="17"/>
      <c r="P304" s="20"/>
    </row>
    <row r="305" spans="2:16" ht="13.5">
      <c r="B305" s="20"/>
      <c r="C305" s="13"/>
      <c r="D305" s="13"/>
      <c r="E305" s="17"/>
      <c r="F305" s="17"/>
      <c r="G305" s="13"/>
      <c r="H305" s="24"/>
      <c r="I305" s="24"/>
      <c r="J305" s="13"/>
      <c r="K305" s="13"/>
      <c r="L305" s="13"/>
      <c r="M305" s="20"/>
      <c r="N305" s="13"/>
      <c r="O305" s="17"/>
      <c r="P305" s="20"/>
    </row>
    <row r="306" spans="2:16" ht="13.5">
      <c r="B306" s="20"/>
      <c r="C306" s="13"/>
      <c r="D306" s="13"/>
      <c r="E306" s="17"/>
      <c r="F306" s="17"/>
      <c r="G306" s="13"/>
      <c r="H306" s="24"/>
      <c r="I306" s="24"/>
      <c r="J306" s="13"/>
      <c r="K306" s="13"/>
      <c r="L306" s="13"/>
      <c r="M306" s="20"/>
      <c r="N306" s="13"/>
      <c r="O306" s="17"/>
      <c r="P306" s="20"/>
    </row>
    <row r="307" spans="2:16" ht="13.5">
      <c r="B307" s="20"/>
      <c r="C307" s="13"/>
      <c r="D307" s="13"/>
      <c r="E307" s="17"/>
      <c r="F307" s="17"/>
      <c r="G307" s="13"/>
      <c r="H307" s="24"/>
      <c r="I307" s="24"/>
      <c r="J307" s="13"/>
      <c r="K307" s="13"/>
      <c r="L307" s="13"/>
      <c r="M307" s="20"/>
      <c r="N307" s="13"/>
      <c r="O307" s="17"/>
      <c r="P307" s="20"/>
    </row>
    <row r="308" spans="2:16" ht="13.5">
      <c r="B308" s="20"/>
      <c r="C308" s="13"/>
      <c r="D308" s="13"/>
      <c r="E308" s="17"/>
      <c r="F308" s="17"/>
      <c r="G308" s="13"/>
      <c r="H308" s="24"/>
      <c r="I308" s="24"/>
      <c r="J308" s="13"/>
      <c r="K308" s="13"/>
      <c r="L308" s="13"/>
      <c r="M308" s="20"/>
      <c r="N308" s="13"/>
      <c r="O308" s="17"/>
      <c r="P308" s="20"/>
    </row>
    <row r="309" spans="2:16" ht="13.5">
      <c r="B309" s="20"/>
      <c r="C309" s="13"/>
      <c r="D309" s="13"/>
      <c r="E309" s="17"/>
      <c r="F309" s="17"/>
      <c r="G309" s="13"/>
      <c r="H309" s="24"/>
      <c r="I309" s="24"/>
      <c r="J309" s="13"/>
      <c r="K309" s="13"/>
      <c r="L309" s="13"/>
      <c r="M309" s="20"/>
      <c r="N309" s="13"/>
      <c r="O309" s="17"/>
      <c r="P309" s="20"/>
    </row>
    <row r="310" spans="2:16" ht="13.5">
      <c r="B310" s="20"/>
      <c r="C310" s="13"/>
      <c r="D310" s="13"/>
      <c r="E310" s="17"/>
      <c r="F310" s="17"/>
      <c r="G310" s="13"/>
      <c r="H310" s="24"/>
      <c r="I310" s="24"/>
      <c r="J310" s="13"/>
      <c r="K310" s="13"/>
      <c r="L310" s="13"/>
      <c r="M310" s="20"/>
      <c r="N310" s="13"/>
      <c r="O310" s="17"/>
      <c r="P310" s="20"/>
    </row>
    <row r="311" spans="2:16" ht="13.5">
      <c r="B311" s="20"/>
      <c r="C311" s="13"/>
      <c r="D311" s="13"/>
      <c r="E311" s="17"/>
      <c r="F311" s="17"/>
      <c r="G311" s="13"/>
      <c r="H311" s="24"/>
      <c r="I311" s="24"/>
      <c r="J311" s="13"/>
      <c r="K311" s="13"/>
      <c r="L311" s="13"/>
      <c r="M311" s="20"/>
      <c r="N311" s="13"/>
      <c r="O311" s="17"/>
      <c r="P311" s="20"/>
    </row>
    <row r="312" spans="2:16" ht="13.5">
      <c r="B312" s="20"/>
      <c r="C312" s="13"/>
      <c r="D312" s="13"/>
      <c r="E312" s="17"/>
      <c r="F312" s="17"/>
      <c r="G312" s="13"/>
      <c r="H312" s="24"/>
      <c r="I312" s="24"/>
      <c r="J312" s="13"/>
      <c r="K312" s="13"/>
      <c r="L312" s="13"/>
      <c r="M312" s="20"/>
      <c r="N312" s="13"/>
      <c r="O312" s="17"/>
      <c r="P312" s="20"/>
    </row>
    <row r="313" spans="2:16" ht="13.5">
      <c r="B313" s="20"/>
      <c r="C313" s="13"/>
      <c r="D313" s="13"/>
      <c r="E313" s="17"/>
      <c r="F313" s="17"/>
      <c r="G313" s="13"/>
      <c r="H313" s="24"/>
      <c r="I313" s="24"/>
      <c r="J313" s="13"/>
      <c r="K313" s="13"/>
      <c r="L313" s="13"/>
      <c r="M313" s="20"/>
      <c r="N313" s="13"/>
      <c r="O313" s="17"/>
      <c r="P313" s="20"/>
    </row>
    <row r="314" spans="2:16" ht="13.5">
      <c r="B314" s="20"/>
      <c r="C314" s="13"/>
      <c r="D314" s="13"/>
      <c r="E314" s="17"/>
      <c r="F314" s="17"/>
      <c r="G314" s="13"/>
      <c r="H314" s="24"/>
      <c r="I314" s="24"/>
      <c r="J314" s="13"/>
      <c r="K314" s="13"/>
      <c r="L314" s="13"/>
      <c r="M314" s="20"/>
      <c r="N314" s="13"/>
      <c r="O314" s="17"/>
      <c r="P314" s="20"/>
    </row>
    <row r="315" spans="2:16" ht="13.5">
      <c r="B315" s="20"/>
      <c r="C315" s="13"/>
      <c r="D315" s="13"/>
      <c r="E315" s="17"/>
      <c r="F315" s="17"/>
      <c r="G315" s="13"/>
      <c r="H315" s="24"/>
      <c r="I315" s="24"/>
      <c r="J315" s="13"/>
      <c r="K315" s="13"/>
      <c r="L315" s="13"/>
      <c r="M315" s="20"/>
      <c r="N315" s="13"/>
      <c r="O315" s="17"/>
      <c r="P315" s="20"/>
    </row>
    <row r="316" spans="2:16" ht="13.5">
      <c r="B316" s="20"/>
      <c r="C316" s="13"/>
      <c r="D316" s="13"/>
      <c r="E316" s="17"/>
      <c r="F316" s="17"/>
      <c r="G316" s="13"/>
      <c r="H316" s="24"/>
      <c r="I316" s="24"/>
      <c r="J316" s="13"/>
      <c r="K316" s="13"/>
      <c r="L316" s="13"/>
      <c r="M316" s="20"/>
      <c r="N316" s="13"/>
      <c r="O316" s="17"/>
      <c r="P316" s="20"/>
    </row>
    <row r="317" spans="2:16" ht="13.5">
      <c r="B317" s="20"/>
      <c r="C317" s="13"/>
      <c r="D317" s="13"/>
      <c r="E317" s="17"/>
      <c r="F317" s="17"/>
      <c r="G317" s="13"/>
      <c r="H317" s="24"/>
      <c r="I317" s="24"/>
      <c r="J317" s="13"/>
      <c r="K317" s="13"/>
      <c r="L317" s="13"/>
      <c r="M317" s="20"/>
      <c r="N317" s="13"/>
      <c r="O317" s="17"/>
      <c r="P317" s="20"/>
    </row>
    <row r="318" spans="2:16" ht="13.5">
      <c r="B318" s="20"/>
      <c r="C318" s="13"/>
      <c r="D318" s="13"/>
      <c r="E318" s="17"/>
      <c r="F318" s="17"/>
      <c r="G318" s="13"/>
      <c r="H318" s="24"/>
      <c r="I318" s="24"/>
      <c r="J318" s="13"/>
      <c r="K318" s="13"/>
      <c r="L318" s="13"/>
      <c r="M318" s="20"/>
      <c r="N318" s="13"/>
      <c r="O318" s="17"/>
      <c r="P318" s="20"/>
    </row>
    <row r="319" spans="2:16" ht="13.5">
      <c r="B319" s="20"/>
      <c r="C319" s="13"/>
      <c r="D319" s="13"/>
      <c r="E319" s="17"/>
      <c r="F319" s="17"/>
      <c r="G319" s="13"/>
      <c r="H319" s="24"/>
      <c r="I319" s="24"/>
      <c r="J319" s="13"/>
      <c r="K319" s="13"/>
      <c r="L319" s="13"/>
      <c r="M319" s="20"/>
      <c r="N319" s="13"/>
      <c r="O319" s="17"/>
      <c r="P319" s="20"/>
    </row>
    <row r="320" spans="2:16" ht="13.5">
      <c r="B320" s="20"/>
      <c r="C320" s="13"/>
      <c r="D320" s="13"/>
      <c r="E320" s="17"/>
      <c r="F320" s="17"/>
      <c r="G320" s="13"/>
      <c r="H320" s="24"/>
      <c r="I320" s="24"/>
      <c r="J320" s="13"/>
      <c r="K320" s="13"/>
      <c r="L320" s="13"/>
      <c r="M320" s="20"/>
      <c r="N320" s="13"/>
      <c r="O320" s="17"/>
      <c r="P320" s="20"/>
    </row>
  </sheetData>
  <autoFilter ref="B3:Q174"/>
  <mergeCells count="3">
    <mergeCell ref="B2:M2"/>
    <mergeCell ref="B1:O1"/>
    <mergeCell ref="N2:O2"/>
  </mergeCells>
  <printOptions/>
  <pageMargins left="0.75" right="0.16" top="0.21" bottom="0.46" header="0.17" footer="0.16"/>
  <pageSetup horizontalDpi="600" verticalDpi="600" orientation="landscape" paperSize="9" scale="90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고속철도공단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고철</dc:creator>
  <cp:keywords/>
  <dc:description/>
  <cp:lastModifiedBy>krusers</cp:lastModifiedBy>
  <cp:lastPrinted>2012-01-09T08:42:10Z</cp:lastPrinted>
  <dcterms:created xsi:type="dcterms:W3CDTF">2004-12-08T00:47:17Z</dcterms:created>
  <dcterms:modified xsi:type="dcterms:W3CDTF">2012-01-09T08:51:44Z</dcterms:modified>
  <cp:category/>
  <cp:version/>
  <cp:contentType/>
  <cp:contentStatus/>
</cp:coreProperties>
</file>